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roberts\Downloads\"/>
    </mc:Choice>
  </mc:AlternateContent>
  <bookViews>
    <workbookView xWindow="0" yWindow="0" windowWidth="23040" windowHeight="9396"/>
  </bookViews>
  <sheets>
    <sheet name="INSTRUCTIONS" sheetId="2" r:id="rId1"/>
    <sheet name="ASSETS SCORE" sheetId="3" r:id="rId2"/>
    <sheet name="CONTROL SCORE" sheetId="4" r:id="rId3"/>
    <sheet name="FINANCIAL RISK SCORE" sheetId="5" r:id="rId4"/>
    <sheet name="WEALTH SCORE" sheetId="6" r:id="rId5"/>
    <sheet name="OVERALL SCORE" sheetId="1" r:id="rId6"/>
  </sheets>
  <definedNames>
    <definedName name="_Toc382935061" localSheetId="0">INSTRUCTIONS!$B$8</definedName>
    <definedName name="_Toc382935062" localSheetId="0">INSTRUCTIONS!$B$9</definedName>
    <definedName name="_Toc382935063" localSheetId="0">INSTRUCTIONS!$B$10</definedName>
    <definedName name="_Toc382935064" localSheetId="0">INSTRUCTIONS!$B$11</definedName>
    <definedName name="_xlnm.Print_Area" localSheetId="1">'ASSETS SCORE'!$B$1:$M$18</definedName>
    <definedName name="_xlnm.Print_Area" localSheetId="2">'CONTROL SCORE'!$B$1:$M$26</definedName>
    <definedName name="_xlnm.Print_Area" localSheetId="3">'FINANCIAL RISK SCORE'!$B$1:$M$28</definedName>
    <definedName name="_xlnm.Print_Area" localSheetId="0">INSTRUCTIONS!$B$1:$D$103</definedName>
    <definedName name="_xlnm.Print_Area" localSheetId="5">'OVERALL SCORE'!$B$1:$M$41</definedName>
    <definedName name="_xlnm.Print_Area" localSheetId="4">'WEALTH SCORE'!$B$1:$M$23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 i="3" l="1"/>
  <c r="M17" i="3" s="1"/>
  <c r="M19" i="4" l="1"/>
  <c r="M27" i="4" l="1"/>
  <c r="M16" i="1" s="1"/>
  <c r="M18" i="4"/>
  <c r="M26" i="4" s="1"/>
  <c r="M10" i="1" l="1"/>
  <c r="M9" i="5"/>
  <c r="M15" i="5" l="1"/>
  <c r="M20" i="5" s="1"/>
  <c r="M15" i="1"/>
  <c r="M19" i="5" l="1"/>
  <c r="H7" i="6" s="1"/>
  <c r="M7" i="6" l="1"/>
  <c r="M12" i="6" s="1"/>
  <c r="M21" i="5"/>
  <c r="M16" i="6" l="1"/>
  <c r="M28" i="5"/>
  <c r="M20" i="1" s="1"/>
  <c r="M23" i="6" l="1"/>
  <c r="M25" i="1" s="1"/>
  <c r="M28" i="1" l="1"/>
  <c r="M29" i="1"/>
</calcChain>
</file>

<file path=xl/comments1.xml><?xml version="1.0" encoding="utf-8"?>
<comments xmlns="http://schemas.openxmlformats.org/spreadsheetml/2006/main">
  <authors>
    <author>Cameron</author>
  </authors>
  <commentList>
    <comment ref="M4" authorId="0" shapeId="0">
      <text>
        <r>
          <rPr>
            <b/>
            <sz val="9"/>
            <color indexed="81"/>
            <rFont val="Tahoma"/>
            <family val="2"/>
          </rPr>
          <t xml:space="preserve">Land Value </t>
        </r>
        <r>
          <rPr>
            <sz val="9"/>
            <color indexed="81"/>
            <rFont val="Tahoma"/>
            <family val="2"/>
          </rPr>
          <t xml:space="preserve">Include a value for any land that the Share Farmer is contributing to the arrangement.
</t>
        </r>
      </text>
    </comment>
    <comment ref="M5" authorId="0" shapeId="0">
      <text>
        <r>
          <rPr>
            <b/>
            <sz val="9"/>
            <color indexed="81"/>
            <rFont val="Tahoma"/>
            <family val="2"/>
          </rPr>
          <t xml:space="preserve">Water Value </t>
        </r>
        <r>
          <rPr>
            <sz val="9"/>
            <color indexed="81"/>
            <rFont val="Tahoma"/>
            <family val="2"/>
          </rPr>
          <t xml:space="preserve">Include a value for any water that the Share Farmer is contributing to the arrangement.
</t>
        </r>
      </text>
    </comment>
    <comment ref="M6" authorId="0" shapeId="0">
      <text>
        <r>
          <rPr>
            <b/>
            <sz val="9"/>
            <color indexed="81"/>
            <rFont val="Tahoma"/>
            <family val="2"/>
          </rPr>
          <t xml:space="preserve">Livestock Value </t>
        </r>
        <r>
          <rPr>
            <sz val="9"/>
            <color indexed="81"/>
            <rFont val="Tahoma"/>
            <family val="2"/>
          </rPr>
          <t xml:space="preserve">Include a value for any livestock that the Share Farmer is contributing to the arrangement.
</t>
        </r>
      </text>
    </comment>
    <comment ref="M7" authorId="0" shapeId="0">
      <text>
        <r>
          <rPr>
            <b/>
            <sz val="9"/>
            <color indexed="81"/>
            <rFont val="Tahoma"/>
            <family val="2"/>
          </rPr>
          <t xml:space="preserve">Mobile Plant Value </t>
        </r>
        <r>
          <rPr>
            <sz val="9"/>
            <color indexed="81"/>
            <rFont val="Tahoma"/>
            <family val="2"/>
          </rPr>
          <t xml:space="preserve">Include a value for any mobile plant that the Share Farmer is contributing to the arrangement.
</t>
        </r>
      </text>
    </comment>
    <comment ref="M8" authorId="0" shapeId="0">
      <text>
        <r>
          <rPr>
            <b/>
            <sz val="9"/>
            <color indexed="81"/>
            <rFont val="Tahoma"/>
            <family val="2"/>
          </rPr>
          <t xml:space="preserve">Fixed Plant Value </t>
        </r>
        <r>
          <rPr>
            <sz val="9"/>
            <color indexed="81"/>
            <rFont val="Tahoma"/>
            <family val="2"/>
          </rPr>
          <t xml:space="preserve">Include a value for any fixed plant that the Share Farmer is contributing to the arrangement.
</t>
        </r>
      </text>
    </comment>
    <comment ref="M9" authorId="0" shapeId="0">
      <text>
        <r>
          <rPr>
            <b/>
            <sz val="9"/>
            <color indexed="81"/>
            <rFont val="Tahoma"/>
            <family val="2"/>
          </rPr>
          <t xml:space="preserve">Working Capital Value </t>
        </r>
        <r>
          <rPr>
            <sz val="9"/>
            <color indexed="81"/>
            <rFont val="Tahoma"/>
            <family val="2"/>
          </rPr>
          <t xml:space="preserve">Include a value for any working capital that the Share Farmer is contributing to the arrangement.
</t>
        </r>
      </text>
    </comment>
  </commentList>
</comments>
</file>

<file path=xl/comments2.xml><?xml version="1.0" encoding="utf-8"?>
<comments xmlns="http://schemas.openxmlformats.org/spreadsheetml/2006/main">
  <authors>
    <author>Cameron</author>
  </authors>
  <commentList>
    <comment ref="M6" authorId="0" shapeId="0">
      <text>
        <r>
          <rPr>
            <sz val="9"/>
            <color indexed="81"/>
            <rFont val="Tahoma"/>
            <family val="2"/>
          </rPr>
          <t>Include a percentage value for the level of control that the share farmer has in determining the production system for the farm</t>
        </r>
      </text>
    </comment>
    <comment ref="M7" authorId="0" shapeId="0">
      <text>
        <r>
          <rPr>
            <sz val="9"/>
            <color indexed="81"/>
            <rFont val="Tahoma"/>
            <family val="2"/>
          </rPr>
          <t>Include a percentage value for the level of control that the share farmer has in determining the production system for the farm</t>
        </r>
      </text>
    </comment>
    <comment ref="M8" authorId="0" shapeId="0">
      <text>
        <r>
          <rPr>
            <sz val="9"/>
            <color indexed="81"/>
            <rFont val="Tahoma"/>
            <family val="2"/>
          </rPr>
          <t>Include a percentage value for the level of control that the share farmer has in determining the production system for the farm</t>
        </r>
      </text>
    </comment>
    <comment ref="M9" authorId="0" shapeId="0">
      <text>
        <r>
          <rPr>
            <sz val="9"/>
            <color indexed="81"/>
            <rFont val="Tahoma"/>
            <family val="2"/>
          </rPr>
          <t>Include a percentage value for the level of control that the share farmer has in determining the production system for the farm</t>
        </r>
      </text>
    </comment>
    <comment ref="M10" authorId="0" shapeId="0">
      <text>
        <r>
          <rPr>
            <sz val="9"/>
            <color indexed="81"/>
            <rFont val="Tahoma"/>
            <family val="2"/>
          </rPr>
          <t>Include a percentage value for the level of control that the share farmer has in determining the production system for the farm</t>
        </r>
      </text>
    </comment>
    <comment ref="M11" authorId="0" shapeId="0">
      <text>
        <r>
          <rPr>
            <sz val="9"/>
            <color indexed="81"/>
            <rFont val="Tahoma"/>
            <family val="2"/>
          </rPr>
          <t>Include a percentage value for the level of control that the share farmer has in determining the production system for the farm</t>
        </r>
      </text>
    </comment>
    <comment ref="M12" authorId="0" shapeId="0">
      <text>
        <r>
          <rPr>
            <sz val="9"/>
            <color indexed="81"/>
            <rFont val="Tahoma"/>
            <family val="2"/>
          </rPr>
          <t>Include a percentage value for the level of control that the share farmer has in determining the production system for the farm</t>
        </r>
      </text>
    </comment>
    <comment ref="M13" authorId="0" shapeId="0">
      <text>
        <r>
          <rPr>
            <sz val="9"/>
            <color indexed="81"/>
            <rFont val="Tahoma"/>
            <family val="2"/>
          </rPr>
          <t>Include a percentage value for the level of control that the share farmer has in determining the production system for the farm</t>
        </r>
      </text>
    </comment>
    <comment ref="M14" authorId="0" shapeId="0">
      <text>
        <r>
          <rPr>
            <sz val="9"/>
            <color indexed="81"/>
            <rFont val="Tahoma"/>
            <family val="2"/>
          </rPr>
          <t>Include a percentage value for the level of control that the share farmer has in determining the production system for the farm</t>
        </r>
      </text>
    </comment>
    <comment ref="M15" authorId="0" shapeId="0">
      <text>
        <r>
          <rPr>
            <sz val="9"/>
            <color indexed="81"/>
            <rFont val="Tahoma"/>
            <family val="2"/>
          </rPr>
          <t>Include a percentage value for the level of control that the share farmer has in determining the production system for the farm</t>
        </r>
      </text>
    </comment>
    <comment ref="M16" authorId="0" shapeId="0">
      <text>
        <r>
          <rPr>
            <sz val="9"/>
            <color indexed="81"/>
            <rFont val="Tahoma"/>
            <family val="2"/>
          </rPr>
          <t>Include a percentage value for the level of control that the share farmer has in determining the production system for the farm</t>
        </r>
      </text>
    </comment>
    <comment ref="M17" authorId="0" shapeId="0">
      <text>
        <r>
          <rPr>
            <sz val="9"/>
            <color indexed="81"/>
            <rFont val="Tahoma"/>
            <family val="2"/>
          </rPr>
          <t>Include a percentage value for the level of control that the share farmer has in determining the production system for the farm</t>
        </r>
      </text>
    </comment>
  </commentList>
</comments>
</file>

<file path=xl/comments3.xml><?xml version="1.0" encoding="utf-8"?>
<comments xmlns="http://schemas.openxmlformats.org/spreadsheetml/2006/main">
  <authors>
    <author>Cameron</author>
  </authors>
  <commentList>
    <comment ref="M6" authorId="0" shapeId="0">
      <text>
        <r>
          <rPr>
            <b/>
            <sz val="9"/>
            <color indexed="81"/>
            <rFont val="Tahoma"/>
            <family val="2"/>
          </rPr>
          <t xml:space="preserve">Milk Income </t>
        </r>
        <r>
          <rPr>
            <sz val="9"/>
            <color indexed="81"/>
            <rFont val="Tahoma"/>
            <family val="2"/>
          </rPr>
          <t xml:space="preserve">Include a dollar amount for the anticipated milk income earnt by the Share Farmer here
</t>
        </r>
      </text>
    </comment>
    <comment ref="M7" authorId="0" shapeId="0">
      <text>
        <r>
          <rPr>
            <b/>
            <sz val="9"/>
            <color indexed="81"/>
            <rFont val="Tahoma"/>
            <family val="2"/>
          </rPr>
          <t xml:space="preserve">Livestock Income </t>
        </r>
        <r>
          <rPr>
            <sz val="9"/>
            <color indexed="81"/>
            <rFont val="Tahoma"/>
            <family val="2"/>
          </rPr>
          <t xml:space="preserve">Include a dollar amount for the anticipated livestock income earnt by the Share Farmer here
</t>
        </r>
      </text>
    </comment>
    <comment ref="M8" authorId="0" shapeId="0">
      <text>
        <r>
          <rPr>
            <b/>
            <sz val="9"/>
            <color indexed="81"/>
            <rFont val="Tahoma"/>
            <family val="2"/>
          </rPr>
          <t xml:space="preserve">Milk Income </t>
        </r>
        <r>
          <rPr>
            <sz val="9"/>
            <color indexed="81"/>
            <rFont val="Tahoma"/>
            <family val="2"/>
          </rPr>
          <t xml:space="preserve">Include a dollar amount for the anticipated other farm  income earnt by the Share Farmer here
</t>
        </r>
      </text>
    </comment>
    <comment ref="M11" authorId="0" shapeId="0">
      <text>
        <r>
          <rPr>
            <b/>
            <sz val="9"/>
            <color indexed="81"/>
            <rFont val="Tahoma"/>
            <family val="2"/>
          </rPr>
          <t xml:space="preserve">Herd Costs </t>
        </r>
        <r>
          <rPr>
            <sz val="9"/>
            <color indexed="81"/>
            <rFont val="Tahoma"/>
            <family val="2"/>
          </rPr>
          <t xml:space="preserve">Include a dollar amount for the anticipated herd costs incurred by the Share Farmer here
</t>
        </r>
      </text>
    </comment>
    <comment ref="M12" authorId="0" shapeId="0">
      <text>
        <r>
          <rPr>
            <b/>
            <sz val="9"/>
            <color indexed="81"/>
            <rFont val="Tahoma"/>
            <family val="2"/>
          </rPr>
          <t xml:space="preserve">Shed Costs </t>
        </r>
        <r>
          <rPr>
            <sz val="9"/>
            <color indexed="81"/>
            <rFont val="Tahoma"/>
            <family val="2"/>
          </rPr>
          <t xml:space="preserve">Include a dollar amount for the anticipated shed costs incurred by the Share Farmer here
</t>
        </r>
      </text>
    </comment>
    <comment ref="M13" authorId="0" shapeId="0">
      <text>
        <r>
          <rPr>
            <b/>
            <sz val="9"/>
            <color indexed="81"/>
            <rFont val="Tahoma"/>
            <family val="2"/>
          </rPr>
          <t xml:space="preserve">Feed Costs </t>
        </r>
        <r>
          <rPr>
            <sz val="9"/>
            <color indexed="81"/>
            <rFont val="Tahoma"/>
            <family val="2"/>
          </rPr>
          <t xml:space="preserve">Include a dollar amount for the anticipated feed costs incurred by the Share Farmer here
</t>
        </r>
      </text>
    </comment>
    <comment ref="M14" authorId="0" shapeId="0">
      <text>
        <r>
          <rPr>
            <b/>
            <sz val="9"/>
            <color indexed="81"/>
            <rFont val="Tahoma"/>
            <family val="2"/>
          </rPr>
          <t xml:space="preserve">Overhead Costs </t>
        </r>
        <r>
          <rPr>
            <sz val="9"/>
            <color indexed="81"/>
            <rFont val="Tahoma"/>
            <family val="2"/>
          </rPr>
          <t xml:space="preserve">Include a dollar amount for the anticipated overhead costs incurred by the Share Farmer here
</t>
        </r>
      </text>
    </comment>
    <comment ref="M19" authorId="0" shapeId="0">
      <text>
        <r>
          <rPr>
            <b/>
            <sz val="9"/>
            <color indexed="81"/>
            <rFont val="Tahoma"/>
            <family val="2"/>
          </rPr>
          <t xml:space="preserve">Farm Income </t>
        </r>
        <r>
          <rPr>
            <sz val="9"/>
            <color indexed="81"/>
            <rFont val="Tahoma"/>
            <family val="2"/>
          </rPr>
          <t xml:space="preserve">includes milk income, livestock sales income and any other farm income
</t>
        </r>
      </text>
    </comment>
    <comment ref="M20" authorId="0" shapeId="0">
      <text>
        <r>
          <rPr>
            <b/>
            <sz val="9"/>
            <color indexed="81"/>
            <rFont val="Tahoma"/>
            <family val="2"/>
          </rPr>
          <t xml:space="preserve">Farm Working Expenses </t>
        </r>
        <r>
          <rPr>
            <sz val="9"/>
            <color indexed="81"/>
            <rFont val="Tahoma"/>
            <family val="2"/>
          </rPr>
          <t>include herd costs, shed costs, feed costs and overhead costs (including paid labour costs)</t>
        </r>
        <r>
          <rPr>
            <sz val="9"/>
            <color indexed="81"/>
            <rFont val="Tahoma"/>
            <family val="2"/>
          </rPr>
          <t xml:space="preserve">
</t>
        </r>
      </text>
    </comment>
  </commentList>
</comments>
</file>

<file path=xl/comments4.xml><?xml version="1.0" encoding="utf-8"?>
<comments xmlns="http://schemas.openxmlformats.org/spreadsheetml/2006/main">
  <authors>
    <author>Cameron</author>
    <author>Sally Roberts</author>
  </authors>
  <commentList>
    <comment ref="H7" authorId="0" shapeId="0">
      <text>
        <r>
          <rPr>
            <b/>
            <sz val="9"/>
            <color indexed="81"/>
            <rFont val="Tahoma"/>
            <family val="2"/>
          </rPr>
          <t xml:space="preserve">Farm Income </t>
        </r>
        <r>
          <rPr>
            <sz val="9"/>
            <color indexed="81"/>
            <rFont val="Tahoma"/>
            <family val="2"/>
          </rPr>
          <t xml:space="preserve">includes milk income, livestock sales income and any other farm income. 
Note: this is automatically fillled using the amount at </t>
        </r>
        <r>
          <rPr>
            <b/>
            <sz val="9"/>
            <color indexed="81"/>
            <rFont val="Tahoma"/>
            <family val="2"/>
          </rPr>
          <t>$ Farm Income</t>
        </r>
        <r>
          <rPr>
            <sz val="9"/>
            <color indexed="81"/>
            <rFont val="Tahoma"/>
            <family val="2"/>
          </rPr>
          <t xml:space="preserve"> in the Finanical Risk Score section of this tool</t>
        </r>
      </text>
    </comment>
    <comment ref="J7" authorId="0" shapeId="0">
      <text>
        <r>
          <rPr>
            <b/>
            <sz val="9"/>
            <color indexed="81"/>
            <rFont val="Tahoma"/>
            <family val="2"/>
          </rPr>
          <t xml:space="preserve">Non Cash Income </t>
        </r>
        <r>
          <rPr>
            <sz val="9"/>
            <color indexed="81"/>
            <rFont val="Tahoma"/>
            <family val="2"/>
          </rPr>
          <t xml:space="preserve">includes the value of a house, vehicle, phone or increases in assets such as livestock or shares
</t>
        </r>
      </text>
    </comment>
    <comment ref="M10" authorId="0" shapeId="0">
      <text>
        <r>
          <rPr>
            <b/>
            <sz val="9"/>
            <color indexed="81"/>
            <rFont val="Tahoma"/>
            <family val="2"/>
          </rPr>
          <t xml:space="preserve">Farm Working Expenses less Paid Labour </t>
        </r>
        <r>
          <rPr>
            <sz val="9"/>
            <color indexed="81"/>
            <rFont val="Tahoma"/>
            <family val="2"/>
          </rPr>
          <t>include herd costs, shed costs, feed costs and overhead costs (excluding paid labour costs)</t>
        </r>
        <r>
          <rPr>
            <sz val="9"/>
            <color indexed="81"/>
            <rFont val="Tahoma"/>
            <family val="2"/>
          </rPr>
          <t xml:space="preserve">
</t>
        </r>
      </text>
    </comment>
    <comment ref="M13" authorId="0" shapeId="0">
      <text>
        <r>
          <rPr>
            <b/>
            <sz val="9"/>
            <color indexed="81"/>
            <rFont val="Tahoma"/>
            <family val="2"/>
          </rPr>
          <t xml:space="preserve">Production </t>
        </r>
        <r>
          <rPr>
            <sz val="9"/>
            <color indexed="81"/>
            <rFont val="Tahoma"/>
            <family val="2"/>
          </rPr>
          <t xml:space="preserve">Enter the anticipated level of production
</t>
        </r>
      </text>
    </comment>
    <comment ref="M14" authorId="0" shapeId="0">
      <text>
        <r>
          <rPr>
            <b/>
            <sz val="9"/>
            <color indexed="81"/>
            <rFont val="Tahoma"/>
            <family val="2"/>
          </rPr>
          <t xml:space="preserve">Share Farmer Labour </t>
        </r>
        <r>
          <rPr>
            <sz val="9"/>
            <color indexed="81"/>
            <rFont val="Tahoma"/>
            <family val="2"/>
          </rPr>
          <t xml:space="preserve">Enter the percentage of the work that is expected to be completed by the share farmer including staff engaged by the share farmer
</t>
        </r>
      </text>
    </comment>
    <comment ref="M16" authorId="1" shapeId="0">
      <text>
        <r>
          <rPr>
            <b/>
            <sz val="9"/>
            <color indexed="81"/>
            <rFont val="Tahoma"/>
            <family val="2"/>
          </rPr>
          <t>Why is this box showing an error or not calculating properly?</t>
        </r>
        <r>
          <rPr>
            <sz val="9"/>
            <color indexed="81"/>
            <rFont val="Tahoma"/>
            <family val="2"/>
          </rPr>
          <t xml:space="preserve"> Enter numbers into the mustard boxes on this sheet and the Better than labour wealth creation score will automatically calculate
</t>
        </r>
      </text>
    </comment>
    <comment ref="M23" authorId="1" shapeId="0">
      <text>
        <r>
          <rPr>
            <b/>
            <sz val="9"/>
            <color indexed="81"/>
            <rFont val="Tahoma"/>
            <family val="2"/>
          </rPr>
          <t xml:space="preserve">Why is this box showing an error? </t>
        </r>
        <r>
          <rPr>
            <sz val="9"/>
            <color indexed="81"/>
            <rFont val="Tahoma"/>
            <family val="2"/>
          </rPr>
          <t xml:space="preserve">Enter numbers into the mustard boxes throughout the tool to automatically calculate this score
</t>
        </r>
      </text>
    </comment>
  </commentList>
</comments>
</file>

<file path=xl/comments5.xml><?xml version="1.0" encoding="utf-8"?>
<comments xmlns="http://schemas.openxmlformats.org/spreadsheetml/2006/main">
  <authors>
    <author>Cameron</author>
  </authors>
  <commentList>
    <comment ref="C2" authorId="0" shapeId="0">
      <text>
        <r>
          <rPr>
            <b/>
            <sz val="9"/>
            <color indexed="81"/>
            <rFont val="Tahoma"/>
            <family val="2"/>
          </rPr>
          <t xml:space="preserve">Farm Name </t>
        </r>
        <r>
          <rPr>
            <sz val="9"/>
            <color indexed="81"/>
            <rFont val="Tahoma"/>
            <family val="2"/>
          </rPr>
          <t>Enter the name of the business.</t>
        </r>
        <r>
          <rPr>
            <sz val="9"/>
            <color indexed="81"/>
            <rFont val="Tahoma"/>
            <family val="2"/>
          </rPr>
          <t xml:space="preserve">
</t>
        </r>
      </text>
    </comment>
    <comment ref="C3" authorId="0" shapeId="0">
      <text>
        <r>
          <rPr>
            <b/>
            <sz val="9"/>
            <color indexed="81"/>
            <rFont val="Tahoma"/>
            <family val="2"/>
          </rPr>
          <t xml:space="preserve">Cows </t>
        </r>
        <r>
          <rPr>
            <sz val="9"/>
            <color indexed="81"/>
            <rFont val="Tahoma"/>
            <family val="2"/>
          </rPr>
          <t xml:space="preserve">Enter the anticipated number of cows to be milked
</t>
        </r>
      </text>
    </comment>
  </commentList>
</comments>
</file>

<file path=xl/sharedStrings.xml><?xml version="1.0" encoding="utf-8"?>
<sst xmlns="http://schemas.openxmlformats.org/spreadsheetml/2006/main" count="322" uniqueCount="249">
  <si>
    <t>FARM:</t>
  </si>
  <si>
    <t>COWS:</t>
  </si>
  <si>
    <t xml:space="preserve">CHARACTERISTICS TO ASSESS </t>
  </si>
  <si>
    <t>1. ASSETS SCORE</t>
  </si>
  <si>
    <t>Score</t>
  </si>
  <si>
    <t>SCORE</t>
  </si>
  <si>
    <t>&lt;5%</t>
  </si>
  <si>
    <t>$ Income</t>
  </si>
  <si>
    <t>$ Total</t>
  </si>
  <si>
    <t>$/KGMS</t>
  </si>
  <si>
    <t>%</t>
  </si>
  <si>
    <t>$</t>
  </si>
  <si>
    <t>$ Non Cash</t>
  </si>
  <si>
    <t xml:space="preserve"> $ Total</t>
  </si>
  <si>
    <t>$ Net income before labour costs or allowances</t>
  </si>
  <si>
    <t>Rating</t>
  </si>
  <si>
    <t>Less than 15</t>
  </si>
  <si>
    <t xml:space="preserve"> Low</t>
  </si>
  <si>
    <t>15-24</t>
  </si>
  <si>
    <t>Medium</t>
  </si>
  <si>
    <t>High</t>
  </si>
  <si>
    <t>Notes</t>
  </si>
  <si>
    <t>&lt;$20,000</t>
  </si>
  <si>
    <t>$ Farm Income</t>
  </si>
  <si>
    <t>$ Farm Working Expenses</t>
  </si>
  <si>
    <t>&gt;50%</t>
  </si>
  <si>
    <t>Proportion of operational labour provided by the sharefarmer</t>
  </si>
  <si>
    <t>kg MS</t>
  </si>
  <si>
    <t>3. FINANCIAL RISK SCORE</t>
  </si>
  <si>
    <t>4. WEALTH CREATION POTENTIAL SCORE</t>
  </si>
  <si>
    <t>DECISION MAKING ON OPERATIONAL MATTERS</t>
  </si>
  <si>
    <t>FARM WORKING EXPENSES /FARM INCOME</t>
  </si>
  <si>
    <t>POTENTIAL TO CREATE WEALTH OVER WAGES</t>
  </si>
  <si>
    <t>$ Farm working expenses before any paid labour costs or allowances</t>
  </si>
  <si>
    <t>&gt;$350,000</t>
  </si>
  <si>
    <t>&lt;10%</t>
  </si>
  <si>
    <t>SHARE FARMER CONTRIBUTION OF ASSETS</t>
  </si>
  <si>
    <t>% of Income as Expenses</t>
  </si>
  <si>
    <t>25 and above</t>
  </si>
  <si>
    <t>If your score is medium or low, seek professional advice to reassess the arrangement</t>
  </si>
  <si>
    <t>The Overall Score indicates the likelihood that an arrangment would be regarded as a "True" share farming arrangment</t>
  </si>
  <si>
    <t>Total Farm Production Kg MS</t>
  </si>
  <si>
    <t>Land</t>
  </si>
  <si>
    <t>Water</t>
  </si>
  <si>
    <t>Livestock</t>
  </si>
  <si>
    <t>Mobile plant</t>
  </si>
  <si>
    <t>Fixed plant not in land value</t>
  </si>
  <si>
    <t>Working capital</t>
  </si>
  <si>
    <t>ASSETS SCORE</t>
  </si>
  <si>
    <t>SHARE FARMER ASSETS</t>
  </si>
  <si>
    <t>SHARE FARMER OPERATIONAL CONTROL</t>
  </si>
  <si>
    <t xml:space="preserve">Production system for the farm (eg high or low input) </t>
  </si>
  <si>
    <t>Cow numbers at peak (target under the arrangement)</t>
  </si>
  <si>
    <t>Cow numbers day-to-day (eg result of drying off decisions)</t>
  </si>
  <si>
    <t>Culling</t>
  </si>
  <si>
    <t>Pasture management - home grown feed</t>
  </si>
  <si>
    <t>Paddock rotations</t>
  </si>
  <si>
    <t>ESTIMATE % CONTROL</t>
  </si>
  <si>
    <t>Fertiliser choice and application</t>
  </si>
  <si>
    <t>Supplementary feed - day-to-day</t>
  </si>
  <si>
    <t>Staff - assigning and directing tasks</t>
  </si>
  <si>
    <t>Contractors - assigning and directing tasks</t>
  </si>
  <si>
    <t>The percentage of the day-to-day and within season decisions made by the share farmer</t>
  </si>
  <si>
    <t>FINANCIAL RISK SCORE</t>
  </si>
  <si>
    <t>SHARE FARMER FINANCIAL RISKS IN RELATION TO INCOME</t>
  </si>
  <si>
    <t>The share farmer's farm working expenses as a percentage of their cash income</t>
  </si>
  <si>
    <t>WEALTH CREATION POTENTIAL SCORE</t>
  </si>
  <si>
    <t>The share farmer's potential to create wealth, over and above wages (expressed as $/kg MS)</t>
  </si>
  <si>
    <t>The best agreements are always the ones that are prepared to suit each farm situation.</t>
  </si>
  <si>
    <t>All entries should be exclusive of GST.</t>
  </si>
  <si>
    <t>Livestock:</t>
  </si>
  <si>
    <t>INSTRUCTIONS - TEST GUIDE TO ASSESS SHARE FARMING ARRANGEMENTS FROM A LEGAL PERSPECTIVE</t>
  </si>
  <si>
    <t>$ value of assets provided by share farmer (including an allowance for Working Capital)</t>
  </si>
  <si>
    <t>What is the agreed approximate value of the assets contributed by the share farmer for:</t>
  </si>
  <si>
    <t>TOTAL $ VALUE</t>
  </si>
  <si>
    <t>milking cows</t>
  </si>
  <si>
    <t>STEP 1 - ASSETS SCORE</t>
  </si>
  <si>
    <t>STEP 2 - CONTROL SCORE</t>
  </si>
  <si>
    <t>STEP 3 - FINANCIAL RISK SCORE</t>
  </si>
  <si>
    <t>STEP 4 - WEALTH SCORE</t>
  </si>
  <si>
    <t>STEP 5 - OVERALL SCORE</t>
  </si>
  <si>
    <t>Land:</t>
  </si>
  <si>
    <t>Water:</t>
  </si>
  <si>
    <t>Mobile Plant:</t>
  </si>
  <si>
    <t>Fixed Plant:</t>
  </si>
  <si>
    <t>Working Capital:</t>
  </si>
  <si>
    <t>Production System:</t>
  </si>
  <si>
    <t>Cow Numbers - Peak:</t>
  </si>
  <si>
    <t>Cow Numbers - Daily:</t>
  </si>
  <si>
    <t>Culling:</t>
  </si>
  <si>
    <t>Pasture Management:</t>
  </si>
  <si>
    <t>Paddock Rotations:</t>
  </si>
  <si>
    <t>Fertiliser Choice:</t>
  </si>
  <si>
    <t>Supplementary Feed:</t>
  </si>
  <si>
    <t>Staff:</t>
  </si>
  <si>
    <t>Contractors:</t>
  </si>
  <si>
    <t>The level of control that the share farmer has in determining the production system (eg. High, Medium or Low input)</t>
  </si>
  <si>
    <t>The level of control that the share farmer has in determining the peak herd size</t>
  </si>
  <si>
    <t>The level of control that the share farmer has in determining the herd size on a day to day basis</t>
  </si>
  <si>
    <t>The level of control that the share farmer has in determining which animals to cull</t>
  </si>
  <si>
    <t>The level of control that the share farmer has in determining the management of pastures</t>
  </si>
  <si>
    <t>The level of control that the share farmer has in determining the paddock rotations</t>
  </si>
  <si>
    <t>The level of control that the share farmer has in determining the type and quantity of fertiliser to apply</t>
  </si>
  <si>
    <t>The level of control that the share farmer has in determining the total amount of water to use on the farm</t>
  </si>
  <si>
    <t>The level of control that the share farmer has in determining when to apply irrigation water</t>
  </si>
  <si>
    <t>The level of control that the share farmer has in determining the day to day level and types of supplement to be fed</t>
  </si>
  <si>
    <t>The level of control that the share farmer has in assigning and directing employed staff</t>
  </si>
  <si>
    <t>The level of control that the share farmer has in assigning and directing contractors</t>
  </si>
  <si>
    <t>Milk Income</t>
  </si>
  <si>
    <t>Livestock Income</t>
  </si>
  <si>
    <t>Other Farm Income</t>
  </si>
  <si>
    <t>Herd Costs</t>
  </si>
  <si>
    <t>Shed Costs</t>
  </si>
  <si>
    <t>Feed Costs</t>
  </si>
  <si>
    <t>Overhead Costs</t>
  </si>
  <si>
    <t>Milk Income:</t>
  </si>
  <si>
    <t>Other Farm Income:</t>
  </si>
  <si>
    <t>Herd Costs:</t>
  </si>
  <si>
    <t>Shed Costs:</t>
  </si>
  <si>
    <t>Feed Costs:</t>
  </si>
  <si>
    <t>Overhead Costs:</t>
  </si>
  <si>
    <t>The value of any milk income earnt by the share farmer</t>
  </si>
  <si>
    <t>The value of any livestock income earnt by the share farmer</t>
  </si>
  <si>
    <t>The value of any herd costs incurred by the share farmer</t>
  </si>
  <si>
    <t>The value of any shed costs incurred by the share farmer</t>
  </si>
  <si>
    <t>The value of any feed costs incurred by the share farmer</t>
  </si>
  <si>
    <t>The value of any overhead costs incurred by the share farmer</t>
  </si>
  <si>
    <t>$ Farm Income:</t>
  </si>
  <si>
    <t>The value of any other farm income earnt by the share farmer</t>
  </si>
  <si>
    <t>$ Non Cash:</t>
  </si>
  <si>
    <t>$ Farm Working Expenses:</t>
  </si>
  <si>
    <t>Total Farm Production:</t>
  </si>
  <si>
    <t>Share Farmer Labour:</t>
  </si>
  <si>
    <t>The value of any farm working expenses incurred by the share farmer excluding any paid labour costs</t>
  </si>
  <si>
    <t>The anticipated level of production for the farm measured in kilograms of milk solids</t>
  </si>
  <si>
    <t>The proportion of the operational labour that is to be provided by the share farmer</t>
  </si>
  <si>
    <t>Farm Identity:</t>
  </si>
  <si>
    <t>Place a name that identifies the farm</t>
  </si>
  <si>
    <t>Cows:</t>
  </si>
  <si>
    <t>Assets Score</t>
  </si>
  <si>
    <t>Financial Risk Score:</t>
  </si>
  <si>
    <t>Wealth Creation Score:</t>
  </si>
  <si>
    <t>Include the number of cows that are proposed to be milked</t>
  </si>
  <si>
    <t>The value of any non cash income earnt by the share farmer (includes accomodation, vehicle, changes in livestock inventory etc.)</t>
  </si>
  <si>
    <t>Net income (cash: milk, stock, profit share, other; and non cash income: house provision, livestock gain, shares, other - less farm working expenses before any labour costs or allowances), divided by the total milk solids supplied, =$/Kg MS. Based on 5 year average Milk and input prices and seasonal conditions.</t>
  </si>
  <si>
    <t>Better than labour wealth creation score</t>
  </si>
  <si>
    <t>Total Share Farm Guide Score:</t>
  </si>
  <si>
    <t>INTERPRETATION</t>
  </si>
  <si>
    <r>
      <t>[2]</t>
    </r>
    <r>
      <rPr>
        <sz val="7"/>
        <color theme="2" tint="-0.749992370372631"/>
        <rFont val="Arial"/>
        <family val="2"/>
      </rPr>
      <t xml:space="preserve">   </t>
    </r>
    <r>
      <rPr>
        <sz val="11"/>
        <color theme="2" tint="-0.749992370372631"/>
        <rFont val="Arial"/>
        <family val="2"/>
      </rPr>
      <t>Assess the arrangement from a legal perspective, using this</t>
    </r>
    <r>
      <rPr>
        <b/>
        <sz val="11"/>
        <color theme="2" tint="-0.749992370372631"/>
        <rFont val="Arial"/>
        <family val="2"/>
      </rPr>
      <t xml:space="preserve"> Legal Test Guide </t>
    </r>
    <r>
      <rPr>
        <sz val="11"/>
        <color theme="2" tint="-0.749992370372631"/>
        <rFont val="Arial"/>
        <family val="2"/>
      </rPr>
      <t>tool</t>
    </r>
  </si>
  <si>
    <r>
      <t>[3]</t>
    </r>
    <r>
      <rPr>
        <sz val="7"/>
        <color theme="2" tint="-0.749992370372631"/>
        <rFont val="Arial"/>
        <family val="2"/>
      </rPr>
      <t xml:space="preserve">   </t>
    </r>
    <r>
      <rPr>
        <sz val="11"/>
        <color theme="2" tint="-0.749992370372631"/>
        <rFont val="Arial"/>
        <family val="2"/>
      </rPr>
      <t xml:space="preserve">Use the </t>
    </r>
    <r>
      <rPr>
        <b/>
        <sz val="11"/>
        <color theme="2" tint="-0.749992370372631"/>
        <rFont val="Arial"/>
        <family val="2"/>
      </rPr>
      <t>Checklist</t>
    </r>
    <r>
      <rPr>
        <sz val="11"/>
        <color theme="2" tint="-0.749992370372631"/>
        <rFont val="Arial"/>
        <family val="2"/>
      </rPr>
      <t xml:space="preserve"> to discuss the key factors in the arrangement </t>
    </r>
  </si>
  <si>
    <r>
      <t>[4]</t>
    </r>
    <r>
      <rPr>
        <sz val="7"/>
        <color theme="2" tint="-0.749992370372631"/>
        <rFont val="Arial"/>
        <family val="2"/>
      </rPr>
      <t xml:space="preserve">   </t>
    </r>
    <r>
      <rPr>
        <sz val="11"/>
        <color theme="2" tint="-0.749992370372631"/>
        <rFont val="Arial"/>
        <family val="2"/>
      </rPr>
      <t>Then prepare a draft with the Model share dairy farming</t>
    </r>
    <r>
      <rPr>
        <b/>
        <sz val="11"/>
        <color theme="2" tint="-0.749992370372631"/>
        <rFont val="Arial"/>
        <family val="2"/>
      </rPr>
      <t xml:space="preserve"> Agreement </t>
    </r>
  </si>
  <si>
    <r>
      <t xml:space="preserve">The Australian dairy industry has developed the </t>
    </r>
    <r>
      <rPr>
        <b/>
        <sz val="11"/>
        <color theme="2" tint="-0.749992370372631"/>
        <rFont val="Arial"/>
        <family val="2"/>
      </rPr>
      <t>Share Dairy Farming - Model Code of Practice</t>
    </r>
    <r>
      <rPr>
        <sz val="11"/>
        <color theme="2" tint="-0.749992370372631"/>
        <rFont val="Arial"/>
        <family val="2"/>
      </rPr>
      <t xml:space="preserve"> </t>
    </r>
    <r>
      <rPr>
        <b/>
        <sz val="11"/>
        <color theme="2" tint="-0.749992370372631"/>
        <rFont val="Arial"/>
        <family val="2"/>
      </rPr>
      <t>with guidelines and tools</t>
    </r>
    <r>
      <rPr>
        <sz val="11"/>
        <color theme="2" tint="-0.749992370372631"/>
        <rFont val="Arial"/>
        <family val="2"/>
      </rPr>
      <t xml:space="preserve"> for assessing and establishing share farming arrangements. </t>
    </r>
  </si>
  <si>
    <r>
      <t>[1]</t>
    </r>
    <r>
      <rPr>
        <sz val="7"/>
        <color theme="2" tint="-0.749992370372631"/>
        <rFont val="Arial"/>
        <family val="2"/>
      </rPr>
      <t xml:space="preserve">   </t>
    </r>
    <r>
      <rPr>
        <sz val="11"/>
        <color theme="2" tint="-0.749992370372631"/>
        <rFont val="Arial"/>
        <family val="2"/>
      </rPr>
      <t xml:space="preserve">Check if the arrangement is fair and affordable for all parties, using the Fairness and Affordability </t>
    </r>
    <r>
      <rPr>
        <b/>
        <sz val="11"/>
        <color theme="2" tint="-0.749992370372631"/>
        <rFont val="Arial"/>
        <family val="2"/>
      </rPr>
      <t xml:space="preserve">Calculator    </t>
    </r>
  </si>
  <si>
    <t xml:space="preserve">For more background information and to access the latest version of these tools, visit www.thepeopleindairy.org.au/sharefarming </t>
  </si>
  <si>
    <t>LEGAL TEST GUIDE</t>
  </si>
  <si>
    <r>
      <t xml:space="preserve">This </t>
    </r>
    <r>
      <rPr>
        <b/>
        <sz val="11"/>
        <color theme="2" tint="-0.749992370372631"/>
        <rFont val="Arial"/>
        <family val="2"/>
      </rPr>
      <t>Legal Test Guide</t>
    </r>
    <r>
      <rPr>
        <sz val="11"/>
        <color theme="2" tint="-0.749992370372631"/>
        <rFont val="Arial"/>
        <family val="2"/>
      </rPr>
      <t xml:space="preserve"> can be used to assess a share farming arrangement that is currently under review or being proposed. </t>
    </r>
  </si>
  <si>
    <t>LEGAL TEST GUIDE - OVERALL SCORE</t>
  </si>
  <si>
    <t>In an average season with average terms of trade what is the share farmers anticipated:</t>
  </si>
  <si>
    <t>Automatically entered from the Control Score Sheet</t>
  </si>
  <si>
    <t>Automatically entered from the Assets Score Sheet</t>
  </si>
  <si>
    <t>Automatically entered from the Financial Risk Score Sheet</t>
  </si>
  <si>
    <t>Automatically entered from the Wealth Creation Score Sheet</t>
  </si>
  <si>
    <t>How much decision-making control does the share farmer have on these issues?</t>
  </si>
  <si>
    <t>The Overall Score sheet uses the information you have provided on the score sheets (steps 1-4) so you don't need to enter any numbers.</t>
  </si>
  <si>
    <r>
      <rPr>
        <b/>
        <sz val="11"/>
        <color theme="2" tint="-0.749992370372631"/>
        <rFont val="Arial"/>
        <family val="2"/>
      </rPr>
      <t xml:space="preserve">This figure will be automatically placed from the amount you enter at $ Farm Income on the Financial Risk Score sheet. </t>
    </r>
    <r>
      <rPr>
        <sz val="11"/>
        <color theme="2" tint="-0.749992370372631"/>
        <rFont val="Arial"/>
        <family val="2"/>
      </rPr>
      <t>The value of cash farm income earnt by the share farmer (includes Milk Income, Livestock Income and Other Farm Income)</t>
    </r>
  </si>
  <si>
    <t>The Total Share Farm Guide Score uses the information you have provided on the score sheets in this tool (step 1-4)</t>
  </si>
  <si>
    <t>Read the instructions below which explain step by step each Score Sheet. On each sheet, you will need to fill in the MUSTARD colored input boxes only. The blue coloured input boxes will automatically calculate based on information you provide.</t>
  </si>
  <si>
    <t xml:space="preserve">The information used should be based on actual financial business performance that is adjusted to take account of agreed average terms of trade and average seasonal conditions. </t>
  </si>
  <si>
    <t>FARM WORKING EXPENSES / FARM INCOME</t>
  </si>
  <si>
    <t>SHARE FARMER POTENTIAL TO GENERATE WEALTH</t>
  </si>
  <si>
    <t>Enter Farm Name</t>
  </si>
  <si>
    <t>2. OPERATIONAL CONTROL SCORE</t>
  </si>
  <si>
    <t>Operational Control Score:</t>
  </si>
  <si>
    <t>OPERATIONAL CONTROL SCORE</t>
  </si>
  <si>
    <t>This Guide does NOT indicate the fairness or equity of a share farming arrangment, simply if in fact it is a share farming arrangement</t>
  </si>
  <si>
    <r>
      <t>The</t>
    </r>
    <r>
      <rPr>
        <b/>
        <sz val="11"/>
        <color theme="2" tint="-0.749992370372631"/>
        <rFont val="Arial"/>
        <family val="2"/>
      </rPr>
      <t xml:space="preserve"> Legal Test Guide </t>
    </r>
    <r>
      <rPr>
        <sz val="11"/>
        <color theme="2" tint="-0.749992370372631"/>
        <rFont val="Arial"/>
        <family val="2"/>
      </rPr>
      <t>to Assess Share Farming Arrangements from a Legal Perspective is 1 of the 4 resources developed as part of the Share Dairy Farming in Australia - Model Code of Practice.</t>
    </r>
  </si>
  <si>
    <r>
      <t xml:space="preserve">There are notes on the mustard colored input boxes that provide guidance as to what should be entered. </t>
    </r>
    <r>
      <rPr>
        <b/>
        <sz val="11"/>
        <color theme="2" tint="-0.749992370372631"/>
        <rFont val="Arial"/>
        <family val="2"/>
      </rPr>
      <t>Blue coloured boxes cannot be edited.</t>
    </r>
  </si>
  <si>
    <t>The agreed value of any land contributed to the arrangement by the share farmer</t>
  </si>
  <si>
    <t>The agreed value of any water contributed to the arrangement by the share farmer</t>
  </si>
  <si>
    <t>The agreed value of any livestock contributed to the arrangement by the share farmer</t>
  </si>
  <si>
    <t>The agreed value of any mobile plant contributed to the arrangement by the share farmer</t>
  </si>
  <si>
    <t>The agreed value of any fixed plant contributed to the arrangement by the share farmer</t>
  </si>
  <si>
    <t>The agreed value of any working capital contributed to the arrangement by the share farmer</t>
  </si>
  <si>
    <r>
      <t xml:space="preserve">The spreadsheet will calculate the Wealth Score for the share farmer and automatically place this in the </t>
    </r>
    <r>
      <rPr>
        <b/>
        <sz val="11"/>
        <color theme="2" tint="-0.749992370372631"/>
        <rFont val="Arial"/>
        <family val="2"/>
      </rPr>
      <t xml:space="preserve">OVERALL SCORE </t>
    </r>
    <r>
      <rPr>
        <sz val="11"/>
        <color theme="2" tint="-0.749992370372631"/>
        <rFont val="Arial"/>
        <family val="2"/>
      </rPr>
      <t>sheet.</t>
    </r>
  </si>
  <si>
    <r>
      <t xml:space="preserve">The spreadsheet will calculate the Financial Risk Score for the share farmer and automatically place this in the </t>
    </r>
    <r>
      <rPr>
        <b/>
        <sz val="11"/>
        <color theme="2" tint="-0.749992370372631"/>
        <rFont val="Arial"/>
        <family val="2"/>
      </rPr>
      <t xml:space="preserve">OVERALL SCORE </t>
    </r>
    <r>
      <rPr>
        <sz val="11"/>
        <color theme="2" tint="-0.749992370372631"/>
        <rFont val="Arial"/>
        <family val="2"/>
      </rPr>
      <t>sheet.</t>
    </r>
  </si>
  <si>
    <r>
      <t xml:space="preserve">The spreadsheet will calculate the Operational Control Score for the share farmer and automatically place this in the </t>
    </r>
    <r>
      <rPr>
        <b/>
        <sz val="11"/>
        <color theme="2" tint="-0.749992370372631"/>
        <rFont val="Arial"/>
        <family val="2"/>
      </rPr>
      <t xml:space="preserve">OVERALL SCORE </t>
    </r>
    <r>
      <rPr>
        <sz val="11"/>
        <color theme="2" tint="-0.749992370372631"/>
        <rFont val="Arial"/>
        <family val="2"/>
      </rPr>
      <t>sheet.</t>
    </r>
  </si>
  <si>
    <r>
      <t xml:space="preserve">The spreadsheet will calculate the Assets Score for the share farmer and automatically place this on the </t>
    </r>
    <r>
      <rPr>
        <b/>
        <sz val="11"/>
        <color theme="2" tint="-0.749992370372631"/>
        <rFont val="Arial"/>
        <family val="2"/>
      </rPr>
      <t xml:space="preserve">OVERALL SCORE </t>
    </r>
    <r>
      <rPr>
        <sz val="11"/>
        <color theme="2" tint="-0.749992370372631"/>
        <rFont val="Arial"/>
        <family val="2"/>
      </rPr>
      <t>sheet.</t>
    </r>
  </si>
  <si>
    <r>
      <t xml:space="preserve">The table below explains the Assets Score for the share farmer using the </t>
    </r>
    <r>
      <rPr>
        <b/>
        <sz val="11"/>
        <color theme="2" tint="-0.749992370372631"/>
        <rFont val="Arial"/>
        <family val="2"/>
      </rPr>
      <t>TOTAL $ VALUE</t>
    </r>
    <r>
      <rPr>
        <sz val="11"/>
        <color theme="2" tint="-0.749992370372631"/>
        <rFont val="Arial"/>
        <family val="2"/>
      </rPr>
      <t xml:space="preserve"> calculated above.</t>
    </r>
  </si>
  <si>
    <r>
      <t xml:space="preserve">The table below explains the Assets Score for the share farmer using the </t>
    </r>
    <r>
      <rPr>
        <b/>
        <sz val="11"/>
        <color theme="2" tint="-0.749992370372631"/>
        <rFont val="Arial"/>
        <family val="2"/>
      </rPr>
      <t xml:space="preserve">ESTIMATE % CONTROL </t>
    </r>
    <r>
      <rPr>
        <sz val="11"/>
        <color theme="2" tint="-0.749992370372631"/>
        <rFont val="Arial"/>
        <family val="2"/>
      </rPr>
      <t>calculated above.</t>
    </r>
  </si>
  <si>
    <r>
      <t xml:space="preserve">The table below explains the Financial Risk Score for the share farmer using the </t>
    </r>
    <r>
      <rPr>
        <b/>
        <sz val="11"/>
        <color theme="2" tint="-0.749992370372631"/>
        <rFont val="Arial"/>
        <family val="2"/>
      </rPr>
      <t xml:space="preserve">% of Income as Expenses </t>
    </r>
    <r>
      <rPr>
        <sz val="11"/>
        <color theme="2" tint="-0.749992370372631"/>
        <rFont val="Arial"/>
        <family val="2"/>
      </rPr>
      <t>calculated above.</t>
    </r>
  </si>
  <si>
    <r>
      <t xml:space="preserve">Use the </t>
    </r>
    <r>
      <rPr>
        <b/>
        <sz val="11"/>
        <color theme="2" tint="-0.749992370372631"/>
        <rFont val="Arial"/>
        <family val="2"/>
      </rPr>
      <t>$ Farm Income</t>
    </r>
    <r>
      <rPr>
        <sz val="11"/>
        <color theme="2" tint="-0.749992370372631"/>
        <rFont val="Arial"/>
        <family val="2"/>
      </rPr>
      <t xml:space="preserve"> result and the</t>
    </r>
    <r>
      <rPr>
        <b/>
        <sz val="11"/>
        <color theme="2" tint="-0.749992370372631"/>
        <rFont val="Arial"/>
        <family val="2"/>
      </rPr>
      <t xml:space="preserve"> $ Farm Working Expenses </t>
    </r>
    <r>
      <rPr>
        <sz val="11"/>
        <color theme="2" tint="-0.749992370372631"/>
        <rFont val="Arial"/>
        <family val="2"/>
      </rPr>
      <t xml:space="preserve">result from above to calculate the </t>
    </r>
    <r>
      <rPr>
        <b/>
        <sz val="11"/>
        <color theme="2" tint="-0.749992370372631"/>
        <rFont val="Arial"/>
        <family val="2"/>
      </rPr>
      <t xml:space="preserve">% of Income as Expenses </t>
    </r>
    <r>
      <rPr>
        <sz val="11"/>
        <color theme="2" tint="-0.749992370372631"/>
        <rFont val="Arial"/>
        <family val="2"/>
      </rPr>
      <t>below.</t>
    </r>
  </si>
  <si>
    <r>
      <t xml:space="preserve">The table below explains the Wealth Creation Potential Score for the share farmer using the </t>
    </r>
    <r>
      <rPr>
        <b/>
        <sz val="11"/>
        <color theme="1"/>
        <rFont val="Arial"/>
        <family val="2"/>
      </rPr>
      <t xml:space="preserve">"Better than Labour" wealth creation score </t>
    </r>
    <r>
      <rPr>
        <sz val="11"/>
        <color theme="1"/>
        <rFont val="Arial"/>
        <family val="2"/>
      </rPr>
      <t>calculated above</t>
    </r>
  </si>
  <si>
    <t>$20,001-$40,000</t>
  </si>
  <si>
    <t>$40,001-$60,000</t>
  </si>
  <si>
    <t>$60,001-$80,000</t>
  </si>
  <si>
    <t>$80,001-$100,000</t>
  </si>
  <si>
    <t>$100,001-$150,000</t>
  </si>
  <si>
    <t>$150,001-$200,000</t>
  </si>
  <si>
    <t>$200,001-$250,000</t>
  </si>
  <si>
    <t>$250,001-$300,000</t>
  </si>
  <si>
    <t>On the Control Score sheet, fill in the MUSTARD colored input boxes including a percentage for:</t>
  </si>
  <si>
    <t>On the Assests Score sheet, fill in the MUSTARD colored input boxes including a dollar figure for:</t>
  </si>
  <si>
    <t>On the Financial Risk Score sheet, fill in the MUSTARD colored input boxes including a dollar figure for:</t>
  </si>
  <si>
    <t>On the Wealth Score sheet, fill in the MUSTARD colored input boxes including a figure for:</t>
  </si>
  <si>
    <t>&gt;20%-&lt;30%</t>
  </si>
  <si>
    <t>&gt;30%-&lt;40%</t>
  </si>
  <si>
    <t>&gt;40%-&lt;50%</t>
  </si>
  <si>
    <t>&gt;50%-&lt;60%</t>
  </si>
  <si>
    <t>&gt;60%-&lt;70%</t>
  </si>
  <si>
    <t>&gt;70%-&lt;80%</t>
  </si>
  <si>
    <t>&gt;80%-&lt;90%</t>
  </si>
  <si>
    <t>&gt;90%</t>
  </si>
  <si>
    <t>&gt;10%-&lt;20%</t>
  </si>
  <si>
    <t>&lt;5%      </t>
  </si>
  <si>
    <t>&gt;5% -&lt;10%</t>
  </si>
  <si>
    <t>&gt;10%-&lt;15%</t>
  </si>
  <si>
    <t>&gt;15%-&lt;20%</t>
  </si>
  <si>
    <t>&gt;20%-&lt;25%</t>
  </si>
  <si>
    <t>&gt;25%-&lt;30%</t>
  </si>
  <si>
    <t>&gt;30%-&lt;35%</t>
  </si>
  <si>
    <t>&gt;35%-&lt;40%</t>
  </si>
  <si>
    <t>&gt;40%-&lt;45%</t>
  </si>
  <si>
    <t>&gt;45%</t>
  </si>
  <si>
    <t>&lt;1.00</t>
  </si>
  <si>
    <t>&gt;1.10&lt;1.2</t>
  </si>
  <si>
    <t>&gt;1.2&lt;1.3</t>
  </si>
  <si>
    <t>&gt;1.3&lt;1.4</t>
  </si>
  <si>
    <t>&gt;1.4&lt;1.5</t>
  </si>
  <si>
    <t>&gt;1.5&lt;1.6</t>
  </si>
  <si>
    <t>&gt;1.6&lt;1.7</t>
  </si>
  <si>
    <t>&gt;1.7&lt;1.8</t>
  </si>
  <si>
    <t>&gt;1.8</t>
  </si>
  <si>
    <t>&gt;1.00&lt;1.1</t>
  </si>
  <si>
    <r>
      <t>Irrigation - seasonal policy</t>
    </r>
    <r>
      <rPr>
        <sz val="11"/>
        <color rgb="FFFF0000"/>
        <rFont val="Arial"/>
        <family val="2"/>
      </rPr>
      <t>*</t>
    </r>
  </si>
  <si>
    <r>
      <t>Irrigation - frequency in season</t>
    </r>
    <r>
      <rPr>
        <sz val="11"/>
        <color rgb="FFFF0000"/>
        <rFont val="Arial"/>
        <family val="2"/>
      </rPr>
      <t>*</t>
    </r>
  </si>
  <si>
    <r>
      <rPr>
        <b/>
        <sz val="11"/>
        <color rgb="FFFF0000"/>
        <rFont val="Arial"/>
        <family val="2"/>
      </rPr>
      <t>*</t>
    </r>
    <r>
      <rPr>
        <b/>
        <sz val="11"/>
        <color theme="2" tint="-0.749992370372631"/>
        <rFont val="Arial"/>
        <family val="2"/>
      </rPr>
      <t xml:space="preserve">ESTIMATE % CONTROL </t>
    </r>
    <r>
      <rPr>
        <sz val="11"/>
        <color rgb="FFFF0000"/>
        <rFont val="Arial"/>
        <family val="2"/>
      </rPr>
      <t>(if irrigation is n/a)</t>
    </r>
  </si>
  <si>
    <r>
      <t>Irrigation - Seasonal</t>
    </r>
    <r>
      <rPr>
        <sz val="11"/>
        <color rgb="FFFF0000"/>
        <rFont val="Arial"/>
        <family val="2"/>
      </rPr>
      <t>*</t>
    </r>
    <r>
      <rPr>
        <sz val="11"/>
        <color theme="2" tint="-0.749992370372631"/>
        <rFont val="Arial"/>
        <family val="2"/>
      </rPr>
      <t>:</t>
    </r>
  </si>
  <si>
    <r>
      <t>Irrigation - Frequency</t>
    </r>
    <r>
      <rPr>
        <sz val="11"/>
        <color rgb="FFFF0000"/>
        <rFont val="Arial"/>
        <family val="2"/>
      </rPr>
      <t>*</t>
    </r>
    <r>
      <rPr>
        <sz val="11"/>
        <color theme="2" tint="-0.749992370372631"/>
        <rFont val="Arial"/>
        <family val="2"/>
      </rPr>
      <t>:</t>
    </r>
  </si>
  <si>
    <t>*</t>
  </si>
  <si>
    <r>
      <t>Total Share Farm Guide Score</t>
    </r>
    <r>
      <rPr>
        <b/>
        <sz val="14"/>
        <color rgb="FFFF0000"/>
        <rFont val="Arial"/>
        <family val="2"/>
      </rPr>
      <t>*</t>
    </r>
    <r>
      <rPr>
        <b/>
        <sz val="14"/>
        <color theme="2" tint="-0.749992370372631"/>
        <rFont val="Arial"/>
        <family val="2"/>
      </rPr>
      <t>:</t>
    </r>
  </si>
  <si>
    <t>Score (if irrigation n/a)*</t>
  </si>
  <si>
    <r>
      <rPr>
        <i/>
        <sz val="11"/>
        <color rgb="FFFF0000"/>
        <rFont val="Arial"/>
        <family val="2"/>
      </rPr>
      <t>*</t>
    </r>
    <r>
      <rPr>
        <i/>
        <sz val="11"/>
        <color theme="2" tint="-0.749992370372631"/>
        <rFont val="Arial"/>
        <family val="2"/>
      </rPr>
      <t xml:space="preserve"> Irrigation may not be relevant to all situations (tool scoring allows for this) - refer to the second </t>
    </r>
    <r>
      <rPr>
        <i/>
        <sz val="11"/>
        <color rgb="FFFF0000"/>
        <rFont val="Arial"/>
        <family val="2"/>
      </rPr>
      <t xml:space="preserve">OPERATIONAL SCORE TOTAL listed </t>
    </r>
  </si>
  <si>
    <r>
      <rPr>
        <i/>
        <sz val="11"/>
        <color rgb="FFFF0000"/>
        <rFont val="Arial"/>
        <family val="2"/>
      </rPr>
      <t>*Irrigation</t>
    </r>
    <r>
      <rPr>
        <i/>
        <sz val="11"/>
        <color theme="2" tint="-0.749992370372631"/>
        <rFont val="Arial"/>
        <family val="2"/>
      </rPr>
      <t xml:space="preserve">may not be relevant to all situations (tool scoring allows for this). If irrigation is not relevant, leave the last 2 input boxes blank and refer to the </t>
    </r>
    <r>
      <rPr>
        <i/>
        <sz val="11"/>
        <color rgb="FFFF0000"/>
        <rFont val="Arial"/>
        <family val="2"/>
      </rPr>
      <t>second operational score total</t>
    </r>
    <r>
      <rPr>
        <i/>
        <sz val="11"/>
        <color theme="2" tint="-0.749992370372631"/>
        <rFont val="Arial"/>
        <family val="2"/>
      </rPr>
      <t>listed.</t>
    </r>
  </si>
  <si>
    <r>
      <t xml:space="preserve">Refer to the scoring indicated with </t>
    </r>
    <r>
      <rPr>
        <i/>
        <sz val="11"/>
        <color rgb="FFFF0000"/>
        <rFont val="Arial"/>
        <family val="2"/>
      </rPr>
      <t xml:space="preserve">* </t>
    </r>
    <r>
      <rPr>
        <i/>
        <sz val="11"/>
        <color theme="2" tint="-0.749992370372631"/>
        <rFont val="Arial"/>
        <family val="2"/>
      </rPr>
      <t>which will adjust to ensure irrigation criteria is not included in the overall score.</t>
    </r>
  </si>
  <si>
    <t>Score (if irrigation is n/a)*</t>
  </si>
  <si>
    <t>if irrigation is n/a</t>
  </si>
  <si>
    <t>Note: Blue coloured boxes cannot be edited.</t>
  </si>
  <si>
    <r>
      <t>The Test Guide to Asses Share Farming Arrangments will calculate an Overall Score. Refer to the second score listed if</t>
    </r>
    <r>
      <rPr>
        <sz val="11"/>
        <color rgb="FFFF0000"/>
        <rFont val="Arial"/>
        <family val="2"/>
      </rPr>
      <t xml:space="preserve"> irrigation is not applicable</t>
    </r>
    <r>
      <rPr>
        <sz val="11"/>
        <color theme="2" tint="-0.749992370372631"/>
        <rFont val="Arial"/>
        <family val="2"/>
      </rPr>
      <t>.</t>
    </r>
  </si>
  <si>
    <t>&gt;$300,000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</si>
</sst>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Red]\-&quot;$&quot;#,##0"/>
    <numFmt numFmtId="165" formatCode="_-&quot;$&quot;* #,##0.00_-;\-&quot;$&quot;* #,##0.00_-;_-&quot;$&quot;* &quot;-&quot;??_-;_-@_-"/>
    <numFmt numFmtId="166" formatCode="_-&quot;$&quot;* #,##0_-;\-&quot;$&quot;* #,##0_-;_-&quot;$&quot;* &quot;-&quot;??_-;_-@_-"/>
  </numFmts>
  <fonts count="29"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1"/>
      <color theme="2" tint="-0.749992370372631"/>
      <name val="Arial"/>
      <family val="2"/>
    </font>
    <font>
      <b/>
      <sz val="11"/>
      <color theme="2" tint="-0.749992370372631"/>
      <name val="Arial"/>
      <family val="2"/>
    </font>
    <font>
      <sz val="10"/>
      <color theme="2" tint="-0.749992370372631"/>
      <name val="Arial"/>
      <family val="2"/>
    </font>
    <font>
      <b/>
      <sz val="10"/>
      <color theme="2" tint="-0.749992370372631"/>
      <name val="Arial"/>
      <family val="2"/>
    </font>
    <font>
      <b/>
      <sz val="12"/>
      <color theme="2" tint="-0.749992370372631"/>
      <name val="Arial"/>
      <family val="2"/>
    </font>
    <font>
      <b/>
      <sz val="18"/>
      <color theme="2" tint="-0.749992370372631"/>
      <name val="Arial"/>
      <family val="2"/>
    </font>
    <font>
      <sz val="7"/>
      <color theme="2" tint="-0.749992370372631"/>
      <name val="Arial"/>
      <family val="2"/>
    </font>
    <font>
      <sz val="12"/>
      <color theme="2" tint="-0.749992370372631"/>
      <name val="Arial"/>
      <family val="2"/>
    </font>
    <font>
      <b/>
      <i/>
      <sz val="11"/>
      <color theme="2" tint="-0.749992370372631"/>
      <name val="Arial"/>
      <family val="2"/>
    </font>
    <font>
      <sz val="14"/>
      <color theme="2" tint="-0.749992370372631"/>
      <name val="Arial"/>
      <family val="2"/>
    </font>
    <font>
      <b/>
      <sz val="18"/>
      <color theme="1"/>
      <name val="Arial"/>
      <family val="2"/>
    </font>
    <font>
      <sz val="11"/>
      <color theme="1"/>
      <name val="Arial"/>
      <family val="2"/>
    </font>
    <font>
      <b/>
      <sz val="11"/>
      <color theme="1"/>
      <name val="Arial"/>
      <family val="2"/>
    </font>
    <font>
      <b/>
      <sz val="12"/>
      <color theme="1"/>
      <name val="Arial"/>
      <family val="2"/>
    </font>
    <font>
      <b/>
      <sz val="14"/>
      <color theme="2" tint="-0.749992370372631"/>
      <name val="Arial"/>
      <family val="2"/>
    </font>
    <font>
      <sz val="11"/>
      <name val="Arial"/>
      <family val="2"/>
    </font>
    <font>
      <b/>
      <sz val="11"/>
      <name val="Arial"/>
      <family val="2"/>
    </font>
    <font>
      <i/>
      <sz val="11"/>
      <color theme="2" tint="-0.749992370372631"/>
      <name val="Arial"/>
      <family val="2"/>
    </font>
    <font>
      <b/>
      <sz val="14"/>
      <color rgb="FF000000"/>
      <name val="Arial"/>
      <family val="2"/>
    </font>
    <font>
      <sz val="11"/>
      <color rgb="FFFF0000"/>
      <name val="Arial"/>
      <family val="2"/>
    </font>
    <font>
      <b/>
      <sz val="11"/>
      <color rgb="FFFF0000"/>
      <name val="Arial"/>
      <family val="2"/>
    </font>
    <font>
      <i/>
      <sz val="11"/>
      <color rgb="FFFF0000"/>
      <name val="Arial"/>
      <family val="2"/>
    </font>
    <font>
      <b/>
      <sz val="14"/>
      <color rgb="FFFF0000"/>
      <name val="Arial"/>
      <family val="2"/>
    </font>
    <font>
      <b/>
      <i/>
      <sz val="14"/>
      <color theme="2" tint="-0.749992370372631"/>
      <name val="Arial"/>
      <family val="2"/>
    </font>
    <font>
      <b/>
      <sz val="13"/>
      <color rgb="FFFF0000"/>
      <name val="Arial"/>
      <family val="2"/>
    </font>
  </fonts>
  <fills count="10">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7"/>
        <bgColor indexed="64"/>
      </patternFill>
    </fill>
    <fill>
      <patternFill patternType="solid">
        <fgColor theme="9" tint="-0.249977111117893"/>
        <bgColor indexed="64"/>
      </patternFill>
    </fill>
    <fill>
      <patternFill patternType="solid">
        <fgColor rgb="FFFFFF00"/>
        <bgColor indexed="64"/>
      </patternFill>
    </fill>
    <fill>
      <patternFill patternType="solid">
        <fgColor rgb="FFFFC000"/>
        <bgColor indexed="64"/>
      </patternFill>
    </fill>
    <fill>
      <patternFill patternType="solid">
        <fgColor theme="4" tint="0.59999389629810485"/>
        <bgColor indexed="64"/>
      </patternFill>
    </fill>
    <fill>
      <patternFill patternType="solid">
        <fgColor theme="0" tint="-4.9989318521683403E-2"/>
        <bgColor indexed="64"/>
      </patternFill>
    </fill>
  </fills>
  <borders count="35">
    <border>
      <left/>
      <right/>
      <top/>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3743705557422"/>
      </left>
      <right/>
      <top style="thin">
        <color theme="0" tint="-0.14993743705557422"/>
      </top>
      <bottom/>
      <diagonal/>
    </border>
    <border>
      <left/>
      <right style="thin">
        <color theme="0" tint="-0.14993743705557422"/>
      </right>
      <top style="thin">
        <color theme="0" tint="-0.14993743705557422"/>
      </top>
      <bottom/>
      <diagonal/>
    </border>
    <border>
      <left style="thin">
        <color theme="0" tint="-0.14993743705557422"/>
      </left>
      <right/>
      <top/>
      <bottom style="thin">
        <color theme="0" tint="-0.14990691854609822"/>
      </bottom>
      <diagonal/>
    </border>
    <border>
      <left/>
      <right style="thin">
        <color theme="0" tint="-0.14993743705557422"/>
      </right>
      <top/>
      <bottom style="thin">
        <color theme="0" tint="-0.14990691854609822"/>
      </bottom>
      <diagonal/>
    </border>
    <border>
      <left style="thin">
        <color theme="0" tint="-0.14993743705557422"/>
      </left>
      <right/>
      <top style="thin">
        <color theme="0" tint="-0.14990691854609822"/>
      </top>
      <bottom style="thin">
        <color theme="0" tint="-0.14990691854609822"/>
      </bottom>
      <diagonal/>
    </border>
    <border>
      <left/>
      <right style="thin">
        <color theme="0" tint="-0.14993743705557422"/>
      </right>
      <top style="thin">
        <color theme="0" tint="-0.14990691854609822"/>
      </top>
      <bottom style="thin">
        <color theme="0" tint="-0.14990691854609822"/>
      </bottom>
      <diagonal/>
    </border>
    <border>
      <left style="thin">
        <color theme="0" tint="-0.14993743705557422"/>
      </left>
      <right/>
      <top style="thin">
        <color theme="0" tint="-0.14990691854609822"/>
      </top>
      <bottom style="thin">
        <color theme="0" tint="-0.14993743705557422"/>
      </bottom>
      <diagonal/>
    </border>
    <border>
      <left/>
      <right style="thin">
        <color theme="0" tint="-0.14993743705557422"/>
      </right>
      <top style="thin">
        <color theme="0" tint="-0.14990691854609822"/>
      </top>
      <bottom style="thin">
        <color theme="0" tint="-0.14993743705557422"/>
      </bottom>
      <diagonal/>
    </border>
    <border>
      <left style="thin">
        <color theme="0" tint="-0.14996795556505021"/>
      </left>
      <right/>
      <top style="thin">
        <color theme="0" tint="-0.14996795556505021"/>
      </top>
      <bottom/>
      <diagonal/>
    </border>
    <border>
      <left/>
      <right/>
      <top style="thin">
        <color theme="0" tint="-0.14996795556505021"/>
      </top>
      <bottom/>
      <diagonal/>
    </border>
    <border>
      <left style="thin">
        <color theme="0" tint="-0.14996795556505021"/>
      </left>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style="thin">
        <color theme="0" tint="-0.14996795556505021"/>
      </top>
      <bottom/>
      <diagonal/>
    </border>
    <border>
      <left/>
      <right style="thin">
        <color theme="0" tint="-0.14996795556505021"/>
      </right>
      <top/>
      <bottom/>
      <diagonal/>
    </border>
    <border>
      <left/>
      <right style="thin">
        <color theme="0" tint="-0.14996795556505021"/>
      </right>
      <top/>
      <bottom style="thin">
        <color theme="0" tint="-0.14996795556505021"/>
      </bottom>
      <diagonal/>
    </border>
    <border>
      <left/>
      <right/>
      <top style="thin">
        <color theme="0" tint="-0.14993743705557422"/>
      </top>
      <bottom/>
      <diagonal/>
    </border>
    <border>
      <left style="thin">
        <color theme="0" tint="-0.14993743705557422"/>
      </left>
      <right/>
      <top/>
      <bottom/>
      <diagonal/>
    </border>
    <border>
      <left/>
      <right style="thin">
        <color theme="0" tint="-0.14993743705557422"/>
      </right>
      <top/>
      <bottom/>
      <diagonal/>
    </border>
    <border>
      <left style="thin">
        <color theme="0" tint="-0.14993743705557422"/>
      </left>
      <right/>
      <top/>
      <bottom style="thin">
        <color theme="0" tint="-0.14993743705557422"/>
      </bottom>
      <diagonal/>
    </border>
    <border>
      <left/>
      <right/>
      <top/>
      <bottom style="thin">
        <color theme="0" tint="-0.14993743705557422"/>
      </bottom>
      <diagonal/>
    </border>
    <border>
      <left/>
      <right style="thin">
        <color theme="0" tint="-0.14993743705557422"/>
      </right>
      <top/>
      <bottom style="thin">
        <color theme="0" tint="-0.14993743705557422"/>
      </bottom>
      <diagonal/>
    </border>
    <border>
      <left style="thin">
        <color theme="0" tint="-0.14990691854609822"/>
      </left>
      <right/>
      <top style="thin">
        <color theme="0" tint="-0.14990691854609822"/>
      </top>
      <bottom/>
      <diagonal/>
    </border>
    <border>
      <left/>
      <right/>
      <top style="thin">
        <color theme="0" tint="-0.14990691854609822"/>
      </top>
      <bottom/>
      <diagonal/>
    </border>
    <border>
      <left/>
      <right style="thin">
        <color theme="0" tint="-0.14990691854609822"/>
      </right>
      <top style="thin">
        <color theme="0" tint="-0.14990691854609822"/>
      </top>
      <bottom/>
      <diagonal/>
    </border>
    <border>
      <left style="thin">
        <color theme="0" tint="-0.14990691854609822"/>
      </left>
      <right/>
      <top/>
      <bottom/>
      <diagonal/>
    </border>
    <border>
      <left/>
      <right style="thin">
        <color theme="0" tint="-0.14990691854609822"/>
      </right>
      <top/>
      <bottom/>
      <diagonal/>
    </border>
    <border>
      <left style="thin">
        <color theme="0" tint="-0.14990691854609822"/>
      </left>
      <right/>
      <top/>
      <bottom style="thin">
        <color theme="0" tint="-0.14990691854609822"/>
      </bottom>
      <diagonal/>
    </border>
    <border>
      <left/>
      <right/>
      <top/>
      <bottom style="thin">
        <color theme="0" tint="-0.14990691854609822"/>
      </bottom>
      <diagonal/>
    </border>
    <border>
      <left/>
      <right style="thin">
        <color theme="0" tint="-0.14990691854609822"/>
      </right>
      <top/>
      <bottom style="thin">
        <color theme="0" tint="-0.14990691854609822"/>
      </bottom>
      <diagonal/>
    </border>
    <border>
      <left style="thin">
        <color indexed="64"/>
      </left>
      <right style="thin">
        <color indexed="64"/>
      </right>
      <top style="thin">
        <color indexed="64"/>
      </top>
      <bottom style="thin">
        <color indexed="64"/>
      </bottom>
      <diagonal/>
    </border>
  </borders>
  <cellStyleXfs count="3">
    <xf numFmtId="0" fontId="0" fillId="0" borderId="0"/>
    <xf numFmtId="165" fontId="1" fillId="0" borderId="0" applyFont="0" applyFill="0" applyBorder="0" applyAlignment="0" applyProtection="0"/>
    <xf numFmtId="9" fontId="1" fillId="0" borderId="0" applyFont="0" applyFill="0" applyBorder="0" applyAlignment="0" applyProtection="0"/>
  </cellStyleXfs>
  <cellXfs count="190">
    <xf numFmtId="0" fontId="0" fillId="0" borderId="0" xfId="0"/>
    <xf numFmtId="0" fontId="6" fillId="0" borderId="0" xfId="0" applyFont="1" applyBorder="1"/>
    <xf numFmtId="0" fontId="4" fillId="0" borderId="0" xfId="0" applyFont="1" applyBorder="1" applyAlignment="1">
      <alignment vertical="top" wrapText="1"/>
    </xf>
    <xf numFmtId="0" fontId="4" fillId="0" borderId="0" xfId="0" applyFont="1" applyBorder="1"/>
    <xf numFmtId="0" fontId="4" fillId="0" borderId="0" xfId="0" applyFont="1" applyBorder="1" applyAlignment="1">
      <alignment horizontal="left" vertical="top"/>
    </xf>
    <xf numFmtId="0" fontId="4" fillId="0" borderId="0" xfId="0" applyFont="1" applyBorder="1" applyAlignment="1">
      <alignment vertical="top"/>
    </xf>
    <xf numFmtId="0" fontId="4" fillId="0" borderId="0" xfId="0" applyFont="1" applyFill="1" applyBorder="1"/>
    <xf numFmtId="0" fontId="11" fillId="0" borderId="0" xfId="0" applyFont="1" applyBorder="1" applyAlignment="1">
      <alignment horizontal="center" vertical="center"/>
    </xf>
    <xf numFmtId="0" fontId="4" fillId="0" borderId="0" xfId="0" applyFont="1" applyFill="1" applyBorder="1" applyAlignment="1">
      <alignment vertical="top"/>
    </xf>
    <xf numFmtId="0" fontId="5" fillId="0" borderId="0" xfId="0" applyFont="1" applyBorder="1"/>
    <xf numFmtId="0" fontId="4" fillId="0" borderId="0" xfId="0" applyFont="1" applyBorder="1" applyAlignment="1">
      <alignment horizontal="center" vertical="center"/>
    </xf>
    <xf numFmtId="0" fontId="5" fillId="9" borderId="4" xfId="0" applyFont="1" applyFill="1" applyBorder="1" applyAlignment="1">
      <alignment horizontal="left" vertical="center"/>
    </xf>
    <xf numFmtId="0" fontId="4" fillId="9" borderId="5" xfId="0" applyFont="1" applyFill="1" applyBorder="1" applyAlignment="1">
      <alignment horizontal="center" vertical="center"/>
    </xf>
    <xf numFmtId="0" fontId="5" fillId="0" borderId="6" xfId="0" applyFont="1" applyBorder="1" applyAlignment="1">
      <alignment horizontal="left" vertical="top"/>
    </xf>
    <xf numFmtId="0" fontId="4" fillId="3" borderId="7" xfId="0" applyFont="1" applyFill="1" applyBorder="1" applyAlignment="1">
      <alignment horizontal="center"/>
    </xf>
    <xf numFmtId="0" fontId="5" fillId="0" borderId="8" xfId="0" applyFont="1" applyBorder="1" applyAlignment="1">
      <alignment horizontal="left" vertical="top"/>
    </xf>
    <xf numFmtId="0" fontId="4" fillId="6" borderId="9" xfId="0" applyFont="1" applyFill="1" applyBorder="1" applyAlignment="1">
      <alignment horizontal="center"/>
    </xf>
    <xf numFmtId="0" fontId="5" fillId="0" borderId="10" xfId="0" applyFont="1" applyBorder="1" applyAlignment="1">
      <alignment horizontal="left" vertical="top"/>
    </xf>
    <xf numFmtId="0" fontId="4" fillId="5" borderId="11" xfId="0" applyFont="1" applyFill="1" applyBorder="1" applyAlignment="1">
      <alignment horizontal="center"/>
    </xf>
    <xf numFmtId="0" fontId="4" fillId="0" borderId="0" xfId="0" applyFont="1" applyBorder="1" applyAlignment="1">
      <alignment horizontal="center"/>
    </xf>
    <xf numFmtId="0" fontId="4" fillId="0" borderId="0" xfId="0" applyFont="1" applyFill="1" applyBorder="1" applyAlignment="1">
      <alignment horizontal="center"/>
    </xf>
    <xf numFmtId="0" fontId="18" fillId="0" borderId="0" xfId="0" applyFont="1" applyBorder="1"/>
    <xf numFmtId="0" fontId="5" fillId="0" borderId="0" xfId="0" applyFont="1" applyFill="1" applyBorder="1" applyAlignment="1">
      <alignment horizontal="center"/>
    </xf>
    <xf numFmtId="0" fontId="5" fillId="0" borderId="0" xfId="0" applyFont="1" applyFill="1" applyBorder="1"/>
    <xf numFmtId="0" fontId="4" fillId="0" borderId="0" xfId="0" applyFont="1" applyFill="1" applyBorder="1" applyProtection="1">
      <protection locked="0"/>
    </xf>
    <xf numFmtId="0" fontId="4" fillId="0" borderId="0" xfId="0" applyFont="1" applyBorder="1" applyProtection="1">
      <protection locked="0"/>
    </xf>
    <xf numFmtId="0" fontId="4" fillId="9" borderId="12" xfId="0" applyFont="1" applyFill="1" applyBorder="1" applyProtection="1">
      <protection locked="0"/>
    </xf>
    <xf numFmtId="0" fontId="4" fillId="9" borderId="13" xfId="0" applyFont="1" applyFill="1" applyBorder="1" applyProtection="1">
      <protection locked="0"/>
    </xf>
    <xf numFmtId="0" fontId="4" fillId="7" borderId="17" xfId="0" applyFont="1" applyFill="1" applyBorder="1" applyProtection="1">
      <protection locked="0"/>
    </xf>
    <xf numFmtId="0" fontId="4" fillId="9" borderId="14" xfId="0" applyFont="1" applyFill="1" applyBorder="1" applyProtection="1">
      <protection locked="0"/>
    </xf>
    <xf numFmtId="0" fontId="4" fillId="9" borderId="0" xfId="0" applyFont="1" applyFill="1" applyBorder="1" applyProtection="1">
      <protection locked="0"/>
    </xf>
    <xf numFmtId="0" fontId="4" fillId="7" borderId="18" xfId="0" applyFont="1" applyFill="1" applyBorder="1" applyProtection="1">
      <protection locked="0"/>
    </xf>
    <xf numFmtId="0" fontId="4" fillId="0" borderId="0" xfId="0" applyFont="1" applyFill="1" applyBorder="1" applyAlignment="1" applyProtection="1">
      <alignment horizontal="left"/>
      <protection locked="0"/>
    </xf>
    <xf numFmtId="0" fontId="5" fillId="9" borderId="15" xfId="0" applyFont="1" applyFill="1" applyBorder="1" applyProtection="1">
      <protection locked="0"/>
    </xf>
    <xf numFmtId="0" fontId="4" fillId="9" borderId="16" xfId="0" applyFont="1" applyFill="1" applyBorder="1" applyProtection="1">
      <protection locked="0"/>
    </xf>
    <xf numFmtId="0" fontId="5" fillId="0" borderId="0" xfId="0" applyFont="1" applyFill="1" applyBorder="1" applyAlignment="1" applyProtection="1">
      <alignment vertical="center"/>
      <protection locked="0"/>
    </xf>
    <xf numFmtId="0" fontId="5" fillId="0" borderId="0" xfId="0" applyFont="1" applyFill="1" applyBorder="1" applyAlignment="1" applyProtection="1">
      <alignment horizontal="center" vertical="center"/>
      <protection locked="0"/>
    </xf>
    <xf numFmtId="0" fontId="4" fillId="0" borderId="0" xfId="0" applyFont="1" applyBorder="1" applyAlignment="1" applyProtection="1">
      <alignment horizontal="center"/>
      <protection locked="0"/>
    </xf>
    <xf numFmtId="1" fontId="4" fillId="8" borderId="0" xfId="0" applyNumberFormat="1" applyFont="1" applyFill="1" applyBorder="1" applyAlignment="1" applyProtection="1">
      <alignment horizontal="center"/>
      <protection hidden="1"/>
    </xf>
    <xf numFmtId="9" fontId="4" fillId="8" borderId="19" xfId="2" applyNumberFormat="1" applyFont="1" applyFill="1" applyBorder="1" applyProtection="1">
      <protection hidden="1"/>
    </xf>
    <xf numFmtId="166" fontId="4" fillId="8" borderId="18" xfId="1" applyNumberFormat="1" applyFont="1" applyFill="1" applyBorder="1" applyProtection="1">
      <protection hidden="1"/>
    </xf>
    <xf numFmtId="166" fontId="4" fillId="8" borderId="17" xfId="1" applyNumberFormat="1" applyFont="1" applyFill="1" applyBorder="1" applyProtection="1">
      <protection hidden="1"/>
    </xf>
    <xf numFmtId="0" fontId="4" fillId="8" borderId="19" xfId="0" applyFont="1" applyFill="1" applyBorder="1" applyProtection="1">
      <protection hidden="1"/>
    </xf>
    <xf numFmtId="0" fontId="4" fillId="8" borderId="33" xfId="0" applyFont="1" applyFill="1" applyBorder="1" applyProtection="1">
      <protection hidden="1"/>
    </xf>
    <xf numFmtId="0" fontId="4" fillId="8" borderId="0" xfId="0" applyFont="1" applyFill="1" applyBorder="1" applyAlignment="1" applyProtection="1">
      <alignment horizontal="center"/>
      <protection hidden="1"/>
    </xf>
    <xf numFmtId="9" fontId="4" fillId="8" borderId="19" xfId="0" applyNumberFormat="1" applyFont="1" applyFill="1" applyBorder="1" applyProtection="1">
      <protection hidden="1"/>
    </xf>
    <xf numFmtId="0" fontId="13" fillId="0" borderId="0" xfId="0" applyFont="1" applyFill="1" applyBorder="1" applyAlignment="1" applyProtection="1">
      <alignment vertical="center"/>
      <protection locked="0"/>
    </xf>
    <xf numFmtId="0" fontId="4" fillId="9" borderId="26" xfId="0" applyFont="1" applyFill="1" applyBorder="1" applyProtection="1">
      <protection locked="0"/>
    </xf>
    <xf numFmtId="0" fontId="4" fillId="9" borderId="27" xfId="0" applyFont="1" applyFill="1" applyBorder="1" applyProtection="1">
      <protection locked="0"/>
    </xf>
    <xf numFmtId="0" fontId="4" fillId="7" borderId="28" xfId="0" applyFont="1" applyFill="1" applyBorder="1" applyProtection="1">
      <protection locked="0"/>
    </xf>
    <xf numFmtId="0" fontId="4" fillId="9" borderId="29" xfId="0" applyFont="1" applyFill="1" applyBorder="1" applyProtection="1">
      <protection locked="0"/>
    </xf>
    <xf numFmtId="0" fontId="4" fillId="7" borderId="30" xfId="0" applyFont="1" applyFill="1" applyBorder="1" applyProtection="1">
      <protection locked="0"/>
    </xf>
    <xf numFmtId="0" fontId="5" fillId="9" borderId="31" xfId="0" applyFont="1" applyFill="1" applyBorder="1" applyProtection="1">
      <protection locked="0"/>
    </xf>
    <xf numFmtId="0" fontId="4" fillId="9" borderId="32" xfId="0" applyFont="1" applyFill="1" applyBorder="1" applyProtection="1">
      <protection locked="0"/>
    </xf>
    <xf numFmtId="0" fontId="5" fillId="0" borderId="0" xfId="0" applyFont="1" applyBorder="1" applyProtection="1">
      <protection locked="0"/>
    </xf>
    <xf numFmtId="0" fontId="8" fillId="0" borderId="0" xfId="0" applyFont="1" applyFill="1" applyBorder="1" applyAlignment="1" applyProtection="1">
      <alignment vertical="center"/>
      <protection locked="0"/>
    </xf>
    <xf numFmtId="0" fontId="15" fillId="0" borderId="0" xfId="0" applyFont="1" applyFill="1" applyBorder="1" applyProtection="1">
      <protection locked="0"/>
    </xf>
    <xf numFmtId="0" fontId="15" fillId="0" borderId="0" xfId="0" applyFont="1" applyBorder="1" applyProtection="1">
      <protection locked="0"/>
    </xf>
    <xf numFmtId="0" fontId="16" fillId="0" borderId="0" xfId="0" applyFont="1" applyBorder="1" applyProtection="1">
      <protection locked="0"/>
    </xf>
    <xf numFmtId="166" fontId="15" fillId="4" borderId="0" xfId="1" applyNumberFormat="1" applyFont="1" applyFill="1" applyBorder="1" applyProtection="1">
      <protection locked="0"/>
    </xf>
    <xf numFmtId="166" fontId="15" fillId="0" borderId="0" xfId="1" applyNumberFormat="1" applyFont="1" applyBorder="1" applyAlignment="1" applyProtection="1">
      <alignment horizontal="center"/>
      <protection locked="0"/>
    </xf>
    <xf numFmtId="166" fontId="15" fillId="4" borderId="0" xfId="1" applyNumberFormat="1" applyFont="1" applyFill="1" applyBorder="1" applyAlignment="1" applyProtection="1">
      <alignment horizontal="center"/>
      <protection locked="0"/>
    </xf>
    <xf numFmtId="3" fontId="15" fillId="2" borderId="0" xfId="0" applyNumberFormat="1" applyFont="1" applyFill="1" applyBorder="1" applyAlignment="1" applyProtection="1">
      <alignment horizontal="center"/>
      <protection locked="0"/>
    </xf>
    <xf numFmtId="3" fontId="15" fillId="7" borderId="0" xfId="0" applyNumberFormat="1" applyFont="1" applyFill="1" applyBorder="1" applyProtection="1">
      <protection locked="0"/>
    </xf>
    <xf numFmtId="0" fontId="15" fillId="0" borderId="0" xfId="0" applyFont="1" applyBorder="1" applyAlignment="1" applyProtection="1">
      <alignment horizontal="right"/>
      <protection locked="0"/>
    </xf>
    <xf numFmtId="0" fontId="15" fillId="2" borderId="0" xfId="0" applyFont="1" applyFill="1" applyBorder="1" applyAlignment="1" applyProtection="1">
      <alignment horizontal="center"/>
      <protection locked="0"/>
    </xf>
    <xf numFmtId="165" fontId="15" fillId="2" borderId="0" xfId="1" applyFont="1" applyFill="1" applyBorder="1" applyAlignment="1" applyProtection="1">
      <alignment horizontal="center"/>
      <protection locked="0"/>
    </xf>
    <xf numFmtId="0" fontId="16" fillId="0" borderId="0" xfId="0" applyFont="1" applyFill="1" applyBorder="1" applyAlignment="1" applyProtection="1">
      <alignment horizontal="left" vertical="center"/>
      <protection locked="0"/>
    </xf>
    <xf numFmtId="0" fontId="16" fillId="0" borderId="0" xfId="0" applyFont="1" applyFill="1" applyBorder="1" applyAlignment="1" applyProtection="1">
      <alignment horizontal="center" vertical="center"/>
      <protection locked="0"/>
    </xf>
    <xf numFmtId="0" fontId="15" fillId="0" borderId="0" xfId="0" applyFont="1" applyBorder="1" applyAlignment="1" applyProtection="1">
      <alignment horizontal="center"/>
      <protection locked="0"/>
    </xf>
    <xf numFmtId="166" fontId="15" fillId="8" borderId="0" xfId="1" applyNumberFormat="1" applyFont="1" applyFill="1" applyBorder="1" applyProtection="1">
      <protection hidden="1"/>
    </xf>
    <xf numFmtId="166" fontId="15" fillId="8" borderId="0" xfId="1" applyNumberFormat="1" applyFont="1" applyFill="1" applyBorder="1" applyAlignment="1" applyProtection="1">
      <alignment horizontal="center"/>
      <protection hidden="1"/>
    </xf>
    <xf numFmtId="166" fontId="15" fillId="8" borderId="0" xfId="0" applyNumberFormat="1" applyFont="1" applyFill="1" applyBorder="1" applyProtection="1">
      <protection hidden="1"/>
    </xf>
    <xf numFmtId="165" fontId="15" fillId="8" borderId="0" xfId="1" applyFont="1" applyFill="1" applyBorder="1" applyProtection="1">
      <protection hidden="1"/>
    </xf>
    <xf numFmtId="0" fontId="4" fillId="9" borderId="4" xfId="0" applyFont="1" applyFill="1" applyBorder="1" applyAlignment="1" applyProtection="1">
      <alignment vertical="center"/>
      <protection locked="0"/>
    </xf>
    <xf numFmtId="0" fontId="4" fillId="9" borderId="20" xfId="0" applyFont="1" applyFill="1" applyBorder="1" applyAlignment="1" applyProtection="1">
      <alignment vertical="center"/>
      <protection locked="0"/>
    </xf>
    <xf numFmtId="0" fontId="4" fillId="7" borderId="5" xfId="0" applyFont="1" applyFill="1" applyBorder="1" applyProtection="1">
      <protection locked="0"/>
    </xf>
    <xf numFmtId="0" fontId="4" fillId="9" borderId="21" xfId="0" applyFont="1" applyFill="1" applyBorder="1" applyAlignment="1" applyProtection="1">
      <alignment vertical="center"/>
      <protection locked="0"/>
    </xf>
    <xf numFmtId="0" fontId="4" fillId="9" borderId="0" xfId="0" applyFont="1" applyFill="1" applyBorder="1" applyAlignment="1" applyProtection="1">
      <alignment vertical="center"/>
      <protection locked="0"/>
    </xf>
    <xf numFmtId="0" fontId="4" fillId="7" borderId="22" xfId="0" applyFont="1" applyFill="1" applyBorder="1" applyProtection="1">
      <protection locked="0"/>
    </xf>
    <xf numFmtId="0" fontId="5" fillId="9" borderId="23" xfId="0" applyFont="1" applyFill="1" applyBorder="1" applyAlignment="1" applyProtection="1">
      <alignment horizontal="left" vertical="center"/>
      <protection locked="0"/>
    </xf>
    <xf numFmtId="0" fontId="4" fillId="9" borderId="24" xfId="0" applyFont="1" applyFill="1" applyBorder="1" applyAlignment="1" applyProtection="1">
      <alignment vertical="center"/>
      <protection locked="0"/>
    </xf>
    <xf numFmtId="0" fontId="5" fillId="0" borderId="0" xfId="0" applyFont="1" applyBorder="1" applyAlignment="1" applyProtection="1">
      <alignment horizontal="left"/>
      <protection locked="0"/>
    </xf>
    <xf numFmtId="166" fontId="4" fillId="0" borderId="0" xfId="1" applyNumberFormat="1" applyFont="1" applyBorder="1" applyProtection="1">
      <protection locked="0"/>
    </xf>
    <xf numFmtId="0" fontId="4" fillId="7" borderId="22" xfId="0" applyFont="1" applyFill="1" applyBorder="1" applyAlignment="1" applyProtection="1">
      <alignment vertical="top"/>
      <protection locked="0"/>
    </xf>
    <xf numFmtId="0" fontId="4" fillId="7" borderId="0" xfId="0" applyFont="1" applyFill="1" applyBorder="1" applyAlignment="1">
      <alignment vertical="top"/>
    </xf>
    <xf numFmtId="0" fontId="4" fillId="0" borderId="0"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protection locked="0"/>
    </xf>
    <xf numFmtId="9" fontId="4" fillId="0" borderId="0" xfId="0" applyNumberFormat="1" applyFont="1" applyBorder="1" applyAlignment="1" applyProtection="1">
      <alignment horizontal="center" vertical="center" wrapText="1"/>
      <protection locked="0"/>
    </xf>
    <xf numFmtId="0" fontId="4" fillId="0" borderId="0" xfId="0" applyFont="1" applyBorder="1" applyAlignment="1" applyProtection="1">
      <alignment horizontal="center" vertical="top"/>
      <protection locked="0"/>
    </xf>
    <xf numFmtId="0" fontId="4" fillId="0" borderId="0" xfId="0" applyFont="1" applyBorder="1"/>
    <xf numFmtId="0" fontId="6" fillId="0" borderId="0" xfId="0" applyFont="1" applyBorder="1"/>
    <xf numFmtId="2" fontId="15" fillId="0" borderId="0" xfId="0" applyNumberFormat="1" applyFont="1" applyBorder="1" applyAlignment="1" applyProtection="1">
      <alignment horizontal="center" vertical="center" wrapText="1"/>
      <protection locked="0"/>
    </xf>
    <xf numFmtId="0" fontId="15" fillId="4" borderId="0" xfId="0" applyFont="1" applyFill="1" applyBorder="1" applyAlignment="1" applyProtection="1">
      <alignment horizontal="right"/>
      <protection locked="0"/>
    </xf>
    <xf numFmtId="0" fontId="21" fillId="0" borderId="0" xfId="0" applyFont="1" applyBorder="1" applyProtection="1">
      <protection locked="0"/>
    </xf>
    <xf numFmtId="0" fontId="4" fillId="2" borderId="0" xfId="0" applyFont="1" applyFill="1" applyBorder="1" applyProtection="1">
      <protection locked="0"/>
    </xf>
    <xf numFmtId="0" fontId="15" fillId="8" borderId="0" xfId="0" quotePrefix="1" applyFont="1" applyFill="1" applyBorder="1" applyAlignment="1" applyProtection="1">
      <alignment horizontal="center"/>
      <protection hidden="1"/>
    </xf>
    <xf numFmtId="0" fontId="4" fillId="0" borderId="0" xfId="0" applyFont="1" applyBorder="1"/>
    <xf numFmtId="0" fontId="6" fillId="0" borderId="0" xfId="0" applyFont="1" applyBorder="1"/>
    <xf numFmtId="0" fontId="21" fillId="0" borderId="0" xfId="0" applyFont="1" applyBorder="1"/>
    <xf numFmtId="0" fontId="22" fillId="0" borderId="0" xfId="0" applyFont="1"/>
    <xf numFmtId="0" fontId="5" fillId="0" borderId="0" xfId="0" applyFont="1" applyBorder="1" applyAlignment="1" applyProtection="1">
      <alignment horizontal="right"/>
      <protection locked="0"/>
    </xf>
    <xf numFmtId="0" fontId="5" fillId="0" borderId="0" xfId="0" applyFont="1" applyBorder="1" applyAlignment="1" applyProtection="1">
      <alignment horizontal="center" vertical="top" wrapText="1"/>
      <protection locked="0"/>
    </xf>
    <xf numFmtId="0" fontId="5" fillId="9" borderId="0" xfId="0" applyFont="1" applyFill="1" applyBorder="1" applyProtection="1">
      <protection locked="0"/>
    </xf>
    <xf numFmtId="9" fontId="4" fillId="8" borderId="0" xfId="0" applyNumberFormat="1" applyFont="1" applyFill="1" applyBorder="1" applyProtection="1">
      <protection hidden="1"/>
    </xf>
    <xf numFmtId="0" fontId="23" fillId="0" borderId="0" xfId="0" applyFont="1" applyBorder="1" applyAlignment="1" applyProtection="1">
      <alignment horizontal="left"/>
      <protection locked="0"/>
    </xf>
    <xf numFmtId="0" fontId="23" fillId="0" borderId="0" xfId="0" applyFont="1" applyBorder="1" applyAlignment="1" applyProtection="1">
      <alignment horizontal="center" wrapText="1"/>
      <protection locked="0"/>
    </xf>
    <xf numFmtId="0" fontId="19" fillId="9" borderId="14" xfId="0" applyFont="1" applyFill="1" applyBorder="1" applyProtection="1">
      <protection locked="0"/>
    </xf>
    <xf numFmtId="0" fontId="4" fillId="7" borderId="0" xfId="0" applyFont="1" applyFill="1" applyBorder="1" applyProtection="1">
      <protection locked="0"/>
    </xf>
    <xf numFmtId="166" fontId="4" fillId="8" borderId="25" xfId="1" applyNumberFormat="1" applyFont="1" applyFill="1" applyBorder="1" applyProtection="1">
      <protection hidden="1"/>
    </xf>
    <xf numFmtId="0" fontId="4" fillId="0" borderId="0" xfId="0" applyFont="1" applyBorder="1" applyProtection="1">
      <protection hidden="1"/>
    </xf>
    <xf numFmtId="0" fontId="8" fillId="9" borderId="1" xfId="0" applyFont="1" applyFill="1" applyBorder="1" applyAlignment="1" applyProtection="1">
      <alignment horizontal="left" vertical="center"/>
      <protection hidden="1"/>
    </xf>
    <xf numFmtId="0" fontId="8" fillId="9" borderId="2" xfId="0" applyFont="1" applyFill="1" applyBorder="1" applyAlignment="1" applyProtection="1">
      <alignment horizontal="left" vertical="center"/>
      <protection hidden="1"/>
    </xf>
    <xf numFmtId="0" fontId="8" fillId="9" borderId="3" xfId="0" applyFont="1" applyFill="1" applyBorder="1" applyAlignment="1" applyProtection="1">
      <alignment horizontal="center" vertical="center"/>
      <protection hidden="1"/>
    </xf>
    <xf numFmtId="0" fontId="4" fillId="0" borderId="0" xfId="0" applyFont="1" applyBorder="1" applyAlignment="1" applyProtection="1">
      <alignment horizontal="center" vertical="top"/>
      <protection hidden="1"/>
    </xf>
    <xf numFmtId="0" fontId="4" fillId="0" borderId="0" xfId="0" applyFont="1" applyBorder="1" applyAlignment="1" applyProtection="1">
      <alignment horizontal="center"/>
      <protection hidden="1"/>
    </xf>
    <xf numFmtId="0" fontId="5" fillId="2" borderId="0" xfId="0" applyFont="1" applyFill="1" applyBorder="1" applyAlignment="1" applyProtection="1">
      <alignment horizontal="center"/>
      <protection hidden="1"/>
    </xf>
    <xf numFmtId="0" fontId="24" fillId="2" borderId="0" xfId="0" applyFont="1" applyFill="1" applyBorder="1" applyAlignment="1" applyProtection="1">
      <alignment horizontal="center"/>
      <protection hidden="1"/>
    </xf>
    <xf numFmtId="9" fontId="4" fillId="0" borderId="0" xfId="0" applyNumberFormat="1" applyFont="1" applyBorder="1" applyAlignment="1" applyProtection="1">
      <alignment horizontal="center"/>
      <protection hidden="1"/>
    </xf>
    <xf numFmtId="0" fontId="4" fillId="0" borderId="0" xfId="0" applyFont="1" applyBorder="1" applyAlignment="1" applyProtection="1">
      <alignment vertical="center"/>
      <protection hidden="1"/>
    </xf>
    <xf numFmtId="165" fontId="4" fillId="0" borderId="0" xfId="1" applyFont="1" applyFill="1" applyBorder="1" applyAlignment="1" applyProtection="1">
      <alignment horizontal="center"/>
      <protection hidden="1"/>
    </xf>
    <xf numFmtId="0" fontId="5" fillId="0" borderId="0" xfId="0" applyFont="1" applyBorder="1" applyProtection="1">
      <protection hidden="1"/>
    </xf>
    <xf numFmtId="165" fontId="5" fillId="2" borderId="0" xfId="1" applyFont="1" applyFill="1" applyBorder="1" applyAlignment="1" applyProtection="1">
      <alignment horizontal="left"/>
      <protection hidden="1"/>
    </xf>
    <xf numFmtId="0" fontId="18" fillId="0" borderId="0" xfId="0" applyFont="1" applyBorder="1" applyProtection="1">
      <protection hidden="1"/>
    </xf>
    <xf numFmtId="0" fontId="20" fillId="8" borderId="34" xfId="0" applyFont="1" applyFill="1" applyBorder="1" applyAlignment="1" applyProtection="1">
      <alignment horizontal="center"/>
      <protection hidden="1"/>
    </xf>
    <xf numFmtId="0" fontId="27" fillId="0" borderId="0" xfId="0" applyFont="1" applyBorder="1" applyProtection="1">
      <protection hidden="1"/>
    </xf>
    <xf numFmtId="0" fontId="28" fillId="0" borderId="0" xfId="0" applyFont="1" applyBorder="1" applyProtection="1">
      <protection hidden="1"/>
    </xf>
    <xf numFmtId="0" fontId="5" fillId="0" borderId="0" xfId="0" applyFont="1" applyFill="1" applyBorder="1" applyAlignment="1" applyProtection="1">
      <alignment horizontal="center"/>
      <protection hidden="1"/>
    </xf>
    <xf numFmtId="0" fontId="20" fillId="0" borderId="0" xfId="0" applyFont="1" applyFill="1" applyBorder="1" applyAlignment="1" applyProtection="1">
      <alignment horizontal="center"/>
      <protection hidden="1"/>
    </xf>
    <xf numFmtId="0" fontId="19" fillId="3" borderId="0" xfId="0" applyFont="1" applyFill="1" applyBorder="1" applyAlignment="1" applyProtection="1">
      <alignment horizontal="center"/>
      <protection hidden="1"/>
    </xf>
    <xf numFmtId="0" fontId="19" fillId="6" borderId="0" xfId="0" applyFont="1" applyFill="1" applyBorder="1" applyAlignment="1" applyProtection="1">
      <alignment horizontal="center"/>
      <protection hidden="1"/>
    </xf>
    <xf numFmtId="0" fontId="19" fillId="5" borderId="0" xfId="0" applyFont="1" applyFill="1" applyBorder="1" applyAlignment="1" applyProtection="1">
      <alignment horizontal="center"/>
      <protection hidden="1"/>
    </xf>
    <xf numFmtId="0" fontId="20" fillId="0" borderId="0" xfId="0" applyFont="1" applyBorder="1" applyProtection="1">
      <protection hidden="1"/>
    </xf>
    <xf numFmtId="0" fontId="19" fillId="0" borderId="0" xfId="0" applyFont="1" applyBorder="1" applyProtection="1">
      <protection hidden="1"/>
    </xf>
    <xf numFmtId="0" fontId="4" fillId="0" borderId="0" xfId="0" applyFont="1" applyBorder="1" applyAlignment="1" applyProtection="1">
      <alignment horizontal="center" vertical="center" wrapText="1"/>
      <protection hidden="1"/>
    </xf>
    <xf numFmtId="164" fontId="4" fillId="0" borderId="0" xfId="0" applyNumberFormat="1" applyFont="1" applyBorder="1" applyAlignment="1" applyProtection="1">
      <alignment horizontal="center" vertical="center" wrapText="1"/>
      <protection hidden="1"/>
    </xf>
    <xf numFmtId="0" fontId="23" fillId="0" borderId="0" xfId="0" applyFont="1" applyBorder="1" applyAlignment="1" applyProtection="1">
      <alignment horizontal="center" wrapText="1"/>
      <protection hidden="1"/>
    </xf>
    <xf numFmtId="2" fontId="15" fillId="0" borderId="0" xfId="0" applyNumberFormat="1" applyFont="1" applyBorder="1" applyAlignment="1" applyProtection="1">
      <alignment horizontal="center" vertical="center" wrapText="1"/>
      <protection hidden="1"/>
    </xf>
    <xf numFmtId="0" fontId="4" fillId="0" borderId="0" xfId="0" applyFont="1" applyBorder="1" applyAlignment="1" applyProtection="1">
      <alignment horizontal="left"/>
      <protection hidden="1"/>
    </xf>
    <xf numFmtId="0" fontId="4" fillId="0" borderId="0" xfId="0" applyFont="1" applyBorder="1" applyAlignment="1" applyProtection="1">
      <alignment horizontal="center" wrapText="1"/>
    </xf>
    <xf numFmtId="164" fontId="4" fillId="0" borderId="0" xfId="0" applyNumberFormat="1" applyFont="1" applyBorder="1" applyAlignment="1" applyProtection="1">
      <alignment horizontal="center" wrapText="1"/>
    </xf>
    <xf numFmtId="0" fontId="4" fillId="0" borderId="0" xfId="0" applyFont="1" applyBorder="1" applyAlignment="1" applyProtection="1">
      <alignment horizontal="center"/>
    </xf>
    <xf numFmtId="0" fontId="4" fillId="0" borderId="0" xfId="0" applyFont="1" applyBorder="1" applyAlignment="1">
      <alignment horizontal="left" vertical="center"/>
    </xf>
    <xf numFmtId="0" fontId="9" fillId="0" borderId="0" xfId="0" applyFont="1" applyBorder="1" applyAlignment="1">
      <alignment horizontal="center" vertical="center"/>
    </xf>
    <xf numFmtId="0" fontId="4" fillId="0" borderId="0" xfId="0" applyFont="1" applyBorder="1"/>
    <xf numFmtId="0" fontId="4" fillId="0" borderId="0" xfId="0" applyFont="1" applyBorder="1" applyAlignment="1">
      <alignment horizontal="left" vertical="center" wrapText="1"/>
    </xf>
    <xf numFmtId="0" fontId="4" fillId="0" borderId="0" xfId="0" applyFont="1" applyBorder="1" applyAlignment="1">
      <alignment horizontal="left" vertical="center" indent="5"/>
    </xf>
    <xf numFmtId="0" fontId="5" fillId="0" borderId="0" xfId="0" applyFont="1" applyBorder="1" applyAlignment="1">
      <alignment horizontal="center" vertical="top" wrapText="1"/>
    </xf>
    <xf numFmtId="0" fontId="12" fillId="9" borderId="1"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4" fillId="0" borderId="0" xfId="0" applyFont="1" applyBorder="1" applyAlignment="1">
      <alignment horizontal="left" vertical="top" wrapText="1"/>
    </xf>
    <xf numFmtId="0" fontId="4" fillId="0" borderId="0" xfId="0" applyFont="1" applyBorder="1" applyAlignment="1">
      <alignment vertical="top" wrapText="1"/>
    </xf>
    <xf numFmtId="0" fontId="8" fillId="9" borderId="1" xfId="0" applyFont="1" applyFill="1" applyBorder="1" applyAlignment="1">
      <alignment horizontal="center" vertical="center"/>
    </xf>
    <xf numFmtId="0" fontId="8" fillId="9" borderId="2" xfId="0" applyFont="1" applyFill="1" applyBorder="1" applyAlignment="1">
      <alignment horizontal="center" vertical="center"/>
    </xf>
    <xf numFmtId="0" fontId="8" fillId="9" borderId="3" xfId="0" applyFont="1" applyFill="1" applyBorder="1" applyAlignment="1">
      <alignment horizontal="center" vertical="center"/>
    </xf>
    <xf numFmtId="0" fontId="6" fillId="0" borderId="0" xfId="0" applyFont="1" applyBorder="1"/>
    <xf numFmtId="0" fontId="21" fillId="0" borderId="0" xfId="0" applyFont="1" applyBorder="1" applyAlignment="1">
      <alignment wrapText="1"/>
    </xf>
    <xf numFmtId="0" fontId="5" fillId="0" borderId="0" xfId="0" applyFont="1" applyBorder="1"/>
    <xf numFmtId="0" fontId="7" fillId="0" borderId="0" xfId="0" applyFont="1" applyBorder="1"/>
    <xf numFmtId="0" fontId="9" fillId="0" borderId="0" xfId="0" applyFont="1" applyFill="1" applyBorder="1" applyAlignment="1" applyProtection="1">
      <alignment horizontal="center" vertical="center"/>
      <protection locked="0"/>
    </xf>
    <xf numFmtId="0" fontId="8" fillId="9" borderId="1" xfId="0" applyFont="1" applyFill="1" applyBorder="1" applyAlignment="1" applyProtection="1">
      <alignment horizontal="center" vertical="center"/>
      <protection locked="0"/>
    </xf>
    <xf numFmtId="0" fontId="8" fillId="9" borderId="2" xfId="0" applyFont="1" applyFill="1" applyBorder="1" applyAlignment="1" applyProtection="1">
      <alignment horizontal="center" vertical="center"/>
      <protection locked="0"/>
    </xf>
    <xf numFmtId="0" fontId="8" fillId="9" borderId="3" xfId="0" applyFont="1" applyFill="1" applyBorder="1" applyAlignment="1" applyProtection="1">
      <alignment horizontal="center" vertical="center"/>
      <protection locked="0"/>
    </xf>
    <xf numFmtId="0" fontId="5" fillId="0" borderId="0" xfId="0" applyFont="1" applyFill="1" applyBorder="1" applyProtection="1">
      <protection locked="0"/>
    </xf>
    <xf numFmtId="0" fontId="4" fillId="9" borderId="1" xfId="0" applyFont="1" applyFill="1" applyBorder="1" applyAlignment="1" applyProtection="1">
      <alignment vertical="center"/>
      <protection locked="0"/>
    </xf>
    <xf numFmtId="0" fontId="4" fillId="9" borderId="2" xfId="0" applyFont="1" applyFill="1" applyBorder="1" applyAlignment="1" applyProtection="1">
      <alignment vertical="center"/>
      <protection locked="0"/>
    </xf>
    <xf numFmtId="0" fontId="4" fillId="9" borderId="3" xfId="0" applyFont="1" applyFill="1" applyBorder="1" applyAlignment="1" applyProtection="1">
      <alignment vertical="center"/>
      <protection locked="0"/>
    </xf>
    <xf numFmtId="0" fontId="4" fillId="0" borderId="2" xfId="0" applyFont="1" applyBorder="1" applyAlignment="1" applyProtection="1">
      <alignment horizontal="right"/>
      <protection locked="0"/>
    </xf>
    <xf numFmtId="0" fontId="5" fillId="0" borderId="0" xfId="0" applyFont="1" applyBorder="1" applyProtection="1">
      <protection locked="0"/>
    </xf>
    <xf numFmtId="0" fontId="14" fillId="0" borderId="0" xfId="0" applyFont="1" applyFill="1" applyBorder="1" applyAlignment="1" applyProtection="1">
      <alignment horizontal="center" vertical="center"/>
      <protection locked="0"/>
    </xf>
    <xf numFmtId="0" fontId="15" fillId="0" borderId="0" xfId="0" applyFont="1" applyBorder="1" applyAlignment="1" applyProtection="1">
      <alignment wrapText="1"/>
      <protection locked="0"/>
    </xf>
    <xf numFmtId="0" fontId="4" fillId="9" borderId="1" xfId="0" applyFont="1" applyFill="1" applyBorder="1" applyAlignment="1" applyProtection="1">
      <alignment vertical="center" wrapText="1"/>
      <protection locked="0"/>
    </xf>
    <xf numFmtId="0" fontId="4" fillId="9" borderId="2" xfId="0" applyFont="1" applyFill="1" applyBorder="1" applyAlignment="1" applyProtection="1">
      <alignment vertical="center" wrapText="1"/>
      <protection locked="0"/>
    </xf>
    <xf numFmtId="0" fontId="4" fillId="9" borderId="3" xfId="0" applyFont="1" applyFill="1" applyBorder="1" applyAlignment="1" applyProtection="1">
      <alignment vertical="center" wrapText="1"/>
      <protection locked="0"/>
    </xf>
    <xf numFmtId="0" fontId="16" fillId="0" borderId="0" xfId="0" applyFont="1" applyBorder="1" applyProtection="1">
      <protection locked="0"/>
    </xf>
    <xf numFmtId="0" fontId="17" fillId="9" borderId="1" xfId="0" applyFont="1" applyFill="1" applyBorder="1" applyAlignment="1" applyProtection="1">
      <alignment horizontal="center" vertical="center"/>
      <protection locked="0"/>
    </xf>
    <xf numFmtId="0" fontId="17" fillId="9" borderId="2" xfId="0" applyFont="1" applyFill="1" applyBorder="1" applyAlignment="1" applyProtection="1">
      <alignment horizontal="center" vertical="center"/>
      <protection locked="0"/>
    </xf>
    <xf numFmtId="0" fontId="17" fillId="9" borderId="3" xfId="0" applyFont="1" applyFill="1" applyBorder="1" applyAlignment="1" applyProtection="1">
      <alignment horizontal="center" vertical="center"/>
      <protection locked="0"/>
    </xf>
    <xf numFmtId="0" fontId="19" fillId="0" borderId="0" xfId="0" applyFont="1" applyFill="1" applyBorder="1" applyProtection="1">
      <protection hidden="1"/>
    </xf>
    <xf numFmtId="0" fontId="19" fillId="0" borderId="0" xfId="0" applyFont="1" applyBorder="1" applyAlignment="1" applyProtection="1">
      <alignment horizontal="left"/>
      <protection hidden="1"/>
    </xf>
    <xf numFmtId="0" fontId="16" fillId="9" borderId="1" xfId="0" applyFont="1" applyFill="1" applyBorder="1" applyAlignment="1" applyProtection="1">
      <alignment horizontal="left" vertical="center"/>
      <protection hidden="1"/>
    </xf>
    <xf numFmtId="0" fontId="16" fillId="9" borderId="2" xfId="0" applyFont="1" applyFill="1" applyBorder="1" applyAlignment="1" applyProtection="1">
      <alignment horizontal="left" vertical="center"/>
      <protection hidden="1"/>
    </xf>
    <xf numFmtId="0" fontId="16" fillId="9" borderId="3" xfId="0" applyFont="1" applyFill="1" applyBorder="1" applyAlignment="1" applyProtection="1">
      <alignment horizontal="left" vertical="center"/>
      <protection hidden="1"/>
    </xf>
    <xf numFmtId="0" fontId="19" fillId="0" borderId="0" xfId="0" applyFont="1" applyBorder="1" applyProtection="1">
      <protection hidden="1"/>
    </xf>
    <xf numFmtId="0" fontId="20" fillId="0" borderId="0" xfId="0" applyFont="1" applyBorder="1" applyAlignment="1" applyProtection="1">
      <alignment horizontal="center"/>
      <protection hidden="1"/>
    </xf>
    <xf numFmtId="0" fontId="19" fillId="0" borderId="0" xfId="0" applyFont="1" applyBorder="1" applyAlignment="1" applyProtection="1">
      <alignment horizontal="center"/>
      <protection hidden="1"/>
    </xf>
    <xf numFmtId="0" fontId="8" fillId="9" borderId="1" xfId="0" applyFont="1" applyFill="1" applyBorder="1" applyAlignment="1" applyProtection="1">
      <alignment horizontal="center" vertical="center"/>
      <protection hidden="1"/>
    </xf>
    <xf numFmtId="0" fontId="8" fillId="9" borderId="2" xfId="0" applyFont="1" applyFill="1" applyBorder="1" applyAlignment="1" applyProtection="1">
      <alignment horizontal="center" vertical="center"/>
      <protection hidden="1"/>
    </xf>
    <xf numFmtId="0" fontId="8" fillId="9" borderId="3" xfId="0" applyFont="1" applyFill="1" applyBorder="1" applyAlignment="1" applyProtection="1">
      <alignment horizontal="center" vertical="center"/>
      <protection hidden="1"/>
    </xf>
  </cellXfs>
  <cellStyles count="3">
    <cellStyle name="Currency" xfId="1" builtinId="4"/>
    <cellStyle name="Normal" xfId="0" builtinId="0"/>
    <cellStyle name="Percent" xfId="2" builtinId="5"/>
  </cellStyles>
  <dxfs count="3">
    <dxf>
      <font>
        <color rgb="FF9C0006"/>
      </font>
      <fill>
        <patternFill>
          <bgColor rgb="FFFFC7CE"/>
        </patternFill>
      </fill>
    </dxf>
    <dxf>
      <font>
        <color rgb="FF9C65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5920740</xdr:colOff>
      <xdr:row>0</xdr:row>
      <xdr:rowOff>22860</xdr:rowOff>
    </xdr:from>
    <xdr:to>
      <xdr:col>3</xdr:col>
      <xdr:colOff>6810280</xdr:colOff>
      <xdr:row>0</xdr:row>
      <xdr:rowOff>607505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43900" y="22860"/>
          <a:ext cx="889540" cy="5846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556260</xdr:colOff>
      <xdr:row>0</xdr:row>
      <xdr:rowOff>38100</xdr:rowOff>
    </xdr:from>
    <xdr:to>
      <xdr:col>12</xdr:col>
      <xdr:colOff>706660</xdr:colOff>
      <xdr:row>0</xdr:row>
      <xdr:rowOff>622745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43900" y="38100"/>
          <a:ext cx="889540" cy="5846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563880</xdr:colOff>
      <xdr:row>0</xdr:row>
      <xdr:rowOff>22860</xdr:rowOff>
    </xdr:from>
    <xdr:to>
      <xdr:col>12</xdr:col>
      <xdr:colOff>714280</xdr:colOff>
      <xdr:row>0</xdr:row>
      <xdr:rowOff>607505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51520" y="22860"/>
          <a:ext cx="889540" cy="5846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563880</xdr:colOff>
      <xdr:row>0</xdr:row>
      <xdr:rowOff>22860</xdr:rowOff>
    </xdr:from>
    <xdr:to>
      <xdr:col>12</xdr:col>
      <xdr:colOff>714280</xdr:colOff>
      <xdr:row>0</xdr:row>
      <xdr:rowOff>607505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51520" y="22860"/>
          <a:ext cx="889540" cy="5846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563880</xdr:colOff>
      <xdr:row>0</xdr:row>
      <xdr:rowOff>22860</xdr:rowOff>
    </xdr:from>
    <xdr:to>
      <xdr:col>12</xdr:col>
      <xdr:colOff>714280</xdr:colOff>
      <xdr:row>0</xdr:row>
      <xdr:rowOff>607505</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51520" y="22860"/>
          <a:ext cx="889540" cy="5846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562421</xdr:colOff>
      <xdr:row>0</xdr:row>
      <xdr:rowOff>27214</xdr:rowOff>
    </xdr:from>
    <xdr:to>
      <xdr:col>12</xdr:col>
      <xdr:colOff>717175</xdr:colOff>
      <xdr:row>0</xdr:row>
      <xdr:rowOff>611859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59564" y="27214"/>
          <a:ext cx="889540" cy="5846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thepeopleindairy.org.au/sharefarming" TargetMode="External"/><Relationship Id="rId1" Type="http://schemas.openxmlformats.org/officeDocument/2006/relationships/hyperlink" Target="http://www.thepeopleindairy.org.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02"/>
  <sheetViews>
    <sheetView showGridLines="0" tabSelected="1" zoomScaleNormal="100" workbookViewId="0">
      <pane ySplit="1" topLeftCell="A2" activePane="bottomLeft" state="frozen"/>
      <selection pane="bottomLeft" activeCell="B5" sqref="B5:D5"/>
    </sheetView>
  </sheetViews>
  <sheetFormatPr defaultRowHeight="13.8" x14ac:dyDescent="0.25"/>
  <cols>
    <col min="1" max="1" width="5.77734375" style="3" customWidth="1"/>
    <col min="2" max="2" width="7" style="3" customWidth="1"/>
    <col min="3" max="3" width="25.33203125" style="3" customWidth="1"/>
    <col min="4" max="4" width="102.6640625" style="3" customWidth="1"/>
    <col min="5" max="16384" width="8.88671875" style="3"/>
  </cols>
  <sheetData>
    <row r="1" spans="2:4" ht="49.95" customHeight="1" x14ac:dyDescent="0.25">
      <c r="B1" s="143" t="s">
        <v>154</v>
      </c>
      <c r="C1" s="143"/>
      <c r="D1" s="143"/>
    </row>
    <row r="2" spans="2:4" x14ac:dyDescent="0.25">
      <c r="B2" s="144"/>
      <c r="C2" s="144"/>
      <c r="D2" s="144"/>
    </row>
    <row r="3" spans="2:4" x14ac:dyDescent="0.25">
      <c r="B3" s="142" t="s">
        <v>155</v>
      </c>
      <c r="C3" s="142"/>
      <c r="D3" s="142"/>
    </row>
    <row r="4" spans="2:4" x14ac:dyDescent="0.25">
      <c r="B4" s="142"/>
      <c r="C4" s="142"/>
      <c r="D4" s="142"/>
    </row>
    <row r="5" spans="2:4" ht="28.8" customHeight="1" x14ac:dyDescent="0.25">
      <c r="B5" s="145" t="s">
        <v>151</v>
      </c>
      <c r="C5" s="145"/>
      <c r="D5" s="145"/>
    </row>
    <row r="6" spans="2:4" x14ac:dyDescent="0.25">
      <c r="B6" s="142"/>
      <c r="C6" s="142"/>
      <c r="D6" s="142"/>
    </row>
    <row r="7" spans="2:4" x14ac:dyDescent="0.25">
      <c r="B7" s="142" t="s">
        <v>68</v>
      </c>
      <c r="C7" s="142"/>
      <c r="D7" s="142"/>
    </row>
    <row r="8" spans="2:4" x14ac:dyDescent="0.25">
      <c r="B8" s="146" t="s">
        <v>152</v>
      </c>
      <c r="C8" s="146"/>
      <c r="D8" s="146"/>
    </row>
    <row r="9" spans="2:4" x14ac:dyDescent="0.25">
      <c r="B9" s="146" t="s">
        <v>148</v>
      </c>
      <c r="C9" s="146"/>
      <c r="D9" s="146"/>
    </row>
    <row r="10" spans="2:4" x14ac:dyDescent="0.25">
      <c r="B10" s="146" t="s">
        <v>149</v>
      </c>
      <c r="C10" s="146"/>
      <c r="D10" s="146"/>
    </row>
    <row r="11" spans="2:4" x14ac:dyDescent="0.25">
      <c r="B11" s="146" t="s">
        <v>150</v>
      </c>
      <c r="C11" s="146"/>
      <c r="D11" s="146"/>
    </row>
    <row r="12" spans="2:4" x14ac:dyDescent="0.25">
      <c r="B12" s="142"/>
      <c r="C12" s="142"/>
      <c r="D12" s="142"/>
    </row>
    <row r="13" spans="2:4" ht="28.8" customHeight="1" x14ac:dyDescent="0.25">
      <c r="B13" s="147" t="s">
        <v>153</v>
      </c>
      <c r="C13" s="147"/>
      <c r="D13" s="147"/>
    </row>
    <row r="14" spans="2:4" x14ac:dyDescent="0.25">
      <c r="B14" s="148" t="s">
        <v>71</v>
      </c>
      <c r="C14" s="149"/>
      <c r="D14" s="150"/>
    </row>
    <row r="15" spans="2:4" ht="12" customHeight="1" x14ac:dyDescent="0.25">
      <c r="B15" s="144"/>
      <c r="C15" s="144"/>
      <c r="D15" s="144"/>
    </row>
    <row r="16" spans="2:4" s="4" customFormat="1" ht="28.35" customHeight="1" x14ac:dyDescent="0.3">
      <c r="B16" s="151" t="s">
        <v>175</v>
      </c>
      <c r="C16" s="151"/>
      <c r="D16" s="151"/>
    </row>
    <row r="17" spans="2:4" ht="10.199999999999999" customHeight="1" x14ac:dyDescent="0.25">
      <c r="B17" s="144"/>
      <c r="C17" s="144"/>
      <c r="D17" s="144"/>
    </row>
    <row r="18" spans="2:4" s="2" customFormat="1" ht="31.2" customHeight="1" x14ac:dyDescent="0.3">
      <c r="B18" s="152" t="s">
        <v>166</v>
      </c>
      <c r="C18" s="152"/>
      <c r="D18" s="152"/>
    </row>
    <row r="19" spans="2:4" ht="7.2" customHeight="1" x14ac:dyDescent="0.25">
      <c r="B19" s="144"/>
      <c r="C19" s="144"/>
      <c r="D19" s="144"/>
    </row>
    <row r="20" spans="2:4" ht="30" customHeight="1" x14ac:dyDescent="0.25">
      <c r="B20" s="152" t="s">
        <v>176</v>
      </c>
      <c r="C20" s="152"/>
      <c r="D20" s="152"/>
    </row>
    <row r="21" spans="2:4" s="5" customFormat="1" ht="28.2" customHeight="1" x14ac:dyDescent="0.3">
      <c r="B21" s="151" t="s">
        <v>167</v>
      </c>
      <c r="C21" s="151"/>
      <c r="D21" s="151"/>
    </row>
    <row r="22" spans="2:4" ht="19.8" customHeight="1" x14ac:dyDescent="0.25">
      <c r="B22" s="3" t="s">
        <v>69</v>
      </c>
    </row>
    <row r="23" spans="2:4" ht="43.8" customHeight="1" x14ac:dyDescent="0.25"/>
    <row r="24" spans="2:4" ht="30" customHeight="1" x14ac:dyDescent="0.25">
      <c r="B24" s="153" t="s">
        <v>76</v>
      </c>
      <c r="C24" s="154"/>
      <c r="D24" s="155"/>
    </row>
    <row r="26" spans="2:4" x14ac:dyDescent="0.25">
      <c r="B26" s="1" t="s">
        <v>201</v>
      </c>
    </row>
    <row r="27" spans="2:4" x14ac:dyDescent="0.25">
      <c r="B27" s="1"/>
    </row>
    <row r="28" spans="2:4" x14ac:dyDescent="0.25">
      <c r="B28" s="1"/>
      <c r="C28" s="79" t="s">
        <v>81</v>
      </c>
      <c r="D28" s="3" t="s">
        <v>177</v>
      </c>
    </row>
    <row r="29" spans="2:4" x14ac:dyDescent="0.25">
      <c r="B29" s="1"/>
      <c r="C29" s="79" t="s">
        <v>82</v>
      </c>
      <c r="D29" s="3" t="s">
        <v>178</v>
      </c>
    </row>
    <row r="30" spans="2:4" x14ac:dyDescent="0.25">
      <c r="B30" s="1"/>
      <c r="C30" s="79" t="s">
        <v>70</v>
      </c>
      <c r="D30" s="3" t="s">
        <v>179</v>
      </c>
    </row>
    <row r="31" spans="2:4" x14ac:dyDescent="0.25">
      <c r="B31" s="1"/>
      <c r="C31" s="79" t="s">
        <v>83</v>
      </c>
      <c r="D31" s="3" t="s">
        <v>180</v>
      </c>
    </row>
    <row r="32" spans="2:4" x14ac:dyDescent="0.25">
      <c r="B32" s="1"/>
      <c r="C32" s="79" t="s">
        <v>84</v>
      </c>
      <c r="D32" s="3" t="s">
        <v>181</v>
      </c>
    </row>
    <row r="33" spans="2:4" x14ac:dyDescent="0.25">
      <c r="B33" s="1"/>
      <c r="C33" s="79" t="s">
        <v>85</v>
      </c>
      <c r="D33" s="3" t="s">
        <v>182</v>
      </c>
    </row>
    <row r="34" spans="2:4" ht="10.199999999999999" customHeight="1" x14ac:dyDescent="0.25">
      <c r="B34" s="156"/>
      <c r="C34" s="156"/>
      <c r="D34" s="156"/>
    </row>
    <row r="35" spans="2:4" x14ac:dyDescent="0.25">
      <c r="B35" s="144" t="s">
        <v>186</v>
      </c>
      <c r="C35" s="144"/>
      <c r="D35" s="144"/>
    </row>
    <row r="36" spans="2:4" ht="12.6" customHeight="1" x14ac:dyDescent="0.25">
      <c r="B36" s="144"/>
      <c r="C36" s="144"/>
      <c r="D36" s="144"/>
    </row>
    <row r="37" spans="2:4" ht="30" customHeight="1" x14ac:dyDescent="0.25">
      <c r="B37" s="153" t="s">
        <v>77</v>
      </c>
      <c r="C37" s="154"/>
      <c r="D37" s="155"/>
    </row>
    <row r="38" spans="2:4" ht="10.199999999999999" customHeight="1" x14ac:dyDescent="0.25">
      <c r="B38" s="144"/>
      <c r="C38" s="144"/>
      <c r="D38" s="144"/>
    </row>
    <row r="39" spans="2:4" x14ac:dyDescent="0.25">
      <c r="B39" s="156" t="s">
        <v>200</v>
      </c>
      <c r="C39" s="156"/>
      <c r="D39" s="156"/>
    </row>
    <row r="40" spans="2:4" ht="7.2" customHeight="1" x14ac:dyDescent="0.25">
      <c r="B40" s="156"/>
      <c r="C40" s="156"/>
      <c r="D40" s="156"/>
    </row>
    <row r="41" spans="2:4" x14ac:dyDescent="0.25">
      <c r="B41" s="1"/>
      <c r="C41" s="79" t="s">
        <v>86</v>
      </c>
      <c r="D41" s="3" t="s">
        <v>96</v>
      </c>
    </row>
    <row r="42" spans="2:4" x14ac:dyDescent="0.25">
      <c r="B42" s="1"/>
      <c r="C42" s="79" t="s">
        <v>87</v>
      </c>
      <c r="D42" s="3" t="s">
        <v>97</v>
      </c>
    </row>
    <row r="43" spans="2:4" x14ac:dyDescent="0.25">
      <c r="B43" s="1"/>
      <c r="C43" s="79" t="s">
        <v>88</v>
      </c>
      <c r="D43" s="3" t="s">
        <v>98</v>
      </c>
    </row>
    <row r="44" spans="2:4" x14ac:dyDescent="0.25">
      <c r="B44" s="1"/>
      <c r="C44" s="79" t="s">
        <v>89</v>
      </c>
      <c r="D44" s="3" t="s">
        <v>99</v>
      </c>
    </row>
    <row r="45" spans="2:4" x14ac:dyDescent="0.25">
      <c r="B45" s="1"/>
      <c r="C45" s="79" t="s">
        <v>90</v>
      </c>
      <c r="D45" s="3" t="s">
        <v>100</v>
      </c>
    </row>
    <row r="46" spans="2:4" x14ac:dyDescent="0.25">
      <c r="B46" s="1"/>
      <c r="C46" s="79" t="s">
        <v>91</v>
      </c>
      <c r="D46" s="3" t="s">
        <v>101</v>
      </c>
    </row>
    <row r="47" spans="2:4" x14ac:dyDescent="0.25">
      <c r="B47" s="1"/>
      <c r="C47" s="79" t="s">
        <v>92</v>
      </c>
      <c r="D47" s="3" t="s">
        <v>102</v>
      </c>
    </row>
    <row r="48" spans="2:4" x14ac:dyDescent="0.25">
      <c r="B48" s="1"/>
      <c r="C48" s="79" t="s">
        <v>93</v>
      </c>
      <c r="D48" s="3" t="s">
        <v>105</v>
      </c>
    </row>
    <row r="49" spans="2:5" x14ac:dyDescent="0.25">
      <c r="B49" s="1"/>
      <c r="C49" s="79" t="s">
        <v>94</v>
      </c>
      <c r="D49" s="3" t="s">
        <v>106</v>
      </c>
    </row>
    <row r="50" spans="2:5" x14ac:dyDescent="0.25">
      <c r="B50" s="1"/>
      <c r="C50" s="79" t="s">
        <v>95</v>
      </c>
      <c r="D50" s="3" t="s">
        <v>107</v>
      </c>
    </row>
    <row r="51" spans="2:5" s="97" customFormat="1" x14ac:dyDescent="0.25">
      <c r="B51" s="98"/>
      <c r="C51" s="79" t="s">
        <v>236</v>
      </c>
      <c r="D51" s="97" t="s">
        <v>103</v>
      </c>
    </row>
    <row r="52" spans="2:5" s="97" customFormat="1" x14ac:dyDescent="0.25">
      <c r="B52" s="98"/>
      <c r="C52" s="79" t="s">
        <v>237</v>
      </c>
      <c r="D52" s="97" t="s">
        <v>104</v>
      </c>
    </row>
    <row r="53" spans="2:5" s="90" customFormat="1" x14ac:dyDescent="0.25">
      <c r="B53" s="91"/>
      <c r="C53" s="95"/>
    </row>
    <row r="54" spans="2:5" ht="37.799999999999997" customHeight="1" x14ac:dyDescent="0.3">
      <c r="B54" s="157" t="s">
        <v>242</v>
      </c>
      <c r="C54" s="157"/>
      <c r="D54" s="157"/>
    </row>
    <row r="55" spans="2:5" s="97" customFormat="1" ht="13.8" customHeight="1" x14ac:dyDescent="0.3">
      <c r="B55" s="99" t="s">
        <v>243</v>
      </c>
      <c r="C55" s="99"/>
      <c r="D55" s="99"/>
    </row>
    <row r="56" spans="2:5" x14ac:dyDescent="0.25">
      <c r="B56" s="144" t="s">
        <v>185</v>
      </c>
      <c r="C56" s="144"/>
      <c r="D56" s="144"/>
    </row>
    <row r="57" spans="2:5" ht="20.399999999999999" customHeight="1" x14ac:dyDescent="0.25">
      <c r="B57" s="144"/>
      <c r="C57" s="144"/>
      <c r="D57" s="144"/>
      <c r="E57" s="6"/>
    </row>
    <row r="58" spans="2:5" s="7" customFormat="1" ht="30" customHeight="1" x14ac:dyDescent="0.3">
      <c r="B58" s="153" t="s">
        <v>78</v>
      </c>
      <c r="C58" s="154"/>
      <c r="D58" s="155"/>
    </row>
    <row r="59" spans="2:5" x14ac:dyDescent="0.25">
      <c r="B59" s="159"/>
      <c r="C59" s="159"/>
      <c r="D59" s="159"/>
    </row>
    <row r="60" spans="2:5" x14ac:dyDescent="0.25">
      <c r="B60" s="156" t="s">
        <v>202</v>
      </c>
      <c r="C60" s="156"/>
      <c r="D60" s="156"/>
    </row>
    <row r="61" spans="2:5" x14ac:dyDescent="0.25">
      <c r="B61" s="144"/>
      <c r="C61" s="144"/>
      <c r="D61" s="144"/>
    </row>
    <row r="62" spans="2:5" x14ac:dyDescent="0.25">
      <c r="C62" s="79" t="s">
        <v>115</v>
      </c>
      <c r="D62" s="3" t="s">
        <v>121</v>
      </c>
    </row>
    <row r="63" spans="2:5" x14ac:dyDescent="0.25">
      <c r="C63" s="79" t="s">
        <v>109</v>
      </c>
      <c r="D63" s="3" t="s">
        <v>122</v>
      </c>
    </row>
    <row r="64" spans="2:5" x14ac:dyDescent="0.25">
      <c r="C64" s="79" t="s">
        <v>116</v>
      </c>
      <c r="D64" s="3" t="s">
        <v>128</v>
      </c>
    </row>
    <row r="65" spans="2:5" x14ac:dyDescent="0.25">
      <c r="C65" s="79" t="s">
        <v>117</v>
      </c>
      <c r="D65" s="6" t="s">
        <v>123</v>
      </c>
    </row>
    <row r="66" spans="2:5" x14ac:dyDescent="0.25">
      <c r="C66" s="79" t="s">
        <v>118</v>
      </c>
      <c r="D66" s="6" t="s">
        <v>124</v>
      </c>
    </row>
    <row r="67" spans="2:5" x14ac:dyDescent="0.25">
      <c r="C67" s="79" t="s">
        <v>119</v>
      </c>
      <c r="D67" s="6" t="s">
        <v>125</v>
      </c>
    </row>
    <row r="68" spans="2:5" x14ac:dyDescent="0.25">
      <c r="C68" s="79" t="s">
        <v>120</v>
      </c>
      <c r="D68" s="6" t="s">
        <v>126</v>
      </c>
    </row>
    <row r="69" spans="2:5" x14ac:dyDescent="0.25">
      <c r="B69" s="144"/>
      <c r="C69" s="144"/>
      <c r="D69" s="144"/>
      <c r="E69" s="6"/>
    </row>
    <row r="70" spans="2:5" x14ac:dyDescent="0.25">
      <c r="B70" s="144" t="s">
        <v>184</v>
      </c>
      <c r="C70" s="144"/>
      <c r="D70" s="144"/>
      <c r="E70" s="6"/>
    </row>
    <row r="71" spans="2:5" x14ac:dyDescent="0.25">
      <c r="B71" s="144"/>
      <c r="C71" s="144"/>
      <c r="D71" s="144"/>
    </row>
    <row r="72" spans="2:5" ht="30" customHeight="1" x14ac:dyDescent="0.25">
      <c r="B72" s="153" t="s">
        <v>79</v>
      </c>
      <c r="C72" s="154"/>
      <c r="D72" s="155"/>
    </row>
    <row r="73" spans="2:5" x14ac:dyDescent="0.25">
      <c r="B73" s="144"/>
      <c r="C73" s="144"/>
      <c r="D73" s="144"/>
    </row>
    <row r="74" spans="2:5" x14ac:dyDescent="0.25">
      <c r="B74" s="156" t="s">
        <v>203</v>
      </c>
      <c r="C74" s="156"/>
      <c r="D74" s="156"/>
    </row>
    <row r="75" spans="2:5" x14ac:dyDescent="0.25">
      <c r="B75" s="144"/>
      <c r="C75" s="144"/>
      <c r="D75" s="144"/>
    </row>
    <row r="76" spans="2:5" ht="45.6" customHeight="1" x14ac:dyDescent="0.25">
      <c r="C76" s="5" t="s">
        <v>127</v>
      </c>
      <c r="D76" s="2" t="s">
        <v>164</v>
      </c>
    </row>
    <row r="77" spans="2:5" ht="27.6" x14ac:dyDescent="0.25">
      <c r="C77" s="84" t="s">
        <v>129</v>
      </c>
      <c r="D77" s="2" t="s">
        <v>143</v>
      </c>
    </row>
    <row r="78" spans="2:5" x14ac:dyDescent="0.25">
      <c r="C78" s="84" t="s">
        <v>130</v>
      </c>
      <c r="D78" s="5" t="s">
        <v>133</v>
      </c>
    </row>
    <row r="79" spans="2:5" x14ac:dyDescent="0.25">
      <c r="C79" s="84" t="s">
        <v>131</v>
      </c>
      <c r="D79" s="8" t="s">
        <v>134</v>
      </c>
    </row>
    <row r="80" spans="2:5" x14ac:dyDescent="0.25">
      <c r="C80" s="85" t="s">
        <v>132</v>
      </c>
      <c r="D80" s="8" t="s">
        <v>135</v>
      </c>
    </row>
    <row r="81" spans="2:5" x14ac:dyDescent="0.25">
      <c r="C81" s="6"/>
      <c r="E81" s="6"/>
    </row>
    <row r="82" spans="2:5" x14ac:dyDescent="0.25">
      <c r="B82" s="144" t="s">
        <v>183</v>
      </c>
      <c r="C82" s="144"/>
      <c r="D82" s="144"/>
      <c r="E82" s="6"/>
    </row>
    <row r="83" spans="2:5" ht="79.2" customHeight="1" x14ac:dyDescent="0.25">
      <c r="B83" s="144"/>
      <c r="C83" s="144"/>
      <c r="D83" s="144"/>
    </row>
    <row r="84" spans="2:5" s="7" customFormat="1" ht="30" customHeight="1" x14ac:dyDescent="0.3">
      <c r="B84" s="153" t="s">
        <v>80</v>
      </c>
      <c r="C84" s="154"/>
      <c r="D84" s="155"/>
    </row>
    <row r="85" spans="2:5" x14ac:dyDescent="0.25">
      <c r="B85" s="144"/>
      <c r="C85" s="144"/>
      <c r="D85" s="144"/>
    </row>
    <row r="86" spans="2:5" x14ac:dyDescent="0.25">
      <c r="B86" s="144" t="s">
        <v>163</v>
      </c>
      <c r="C86" s="144"/>
      <c r="D86" s="144"/>
    </row>
    <row r="87" spans="2:5" x14ac:dyDescent="0.25">
      <c r="B87" s="144"/>
      <c r="C87" s="144"/>
      <c r="D87" s="144"/>
    </row>
    <row r="88" spans="2:5" x14ac:dyDescent="0.25">
      <c r="C88" s="84" t="s">
        <v>136</v>
      </c>
      <c r="D88" s="3" t="s">
        <v>137</v>
      </c>
    </row>
    <row r="89" spans="2:5" x14ac:dyDescent="0.25">
      <c r="C89" s="84" t="s">
        <v>138</v>
      </c>
      <c r="D89" s="3" t="s">
        <v>142</v>
      </c>
    </row>
    <row r="90" spans="2:5" x14ac:dyDescent="0.25">
      <c r="C90" s="3" t="s">
        <v>139</v>
      </c>
      <c r="D90" s="3" t="s">
        <v>159</v>
      </c>
    </row>
    <row r="91" spans="2:5" x14ac:dyDescent="0.25">
      <c r="C91" s="6" t="s">
        <v>172</v>
      </c>
      <c r="D91" s="3" t="s">
        <v>158</v>
      </c>
    </row>
    <row r="92" spans="2:5" x14ac:dyDescent="0.25">
      <c r="C92" s="6" t="s">
        <v>140</v>
      </c>
      <c r="D92" s="3" t="s">
        <v>160</v>
      </c>
    </row>
    <row r="93" spans="2:5" x14ac:dyDescent="0.25">
      <c r="C93" s="6" t="s">
        <v>141</v>
      </c>
      <c r="D93" s="3" t="s">
        <v>161</v>
      </c>
    </row>
    <row r="94" spans="2:5" x14ac:dyDescent="0.25">
      <c r="B94" s="144"/>
      <c r="C94" s="144"/>
      <c r="D94" s="144"/>
      <c r="E94" s="6"/>
    </row>
    <row r="95" spans="2:5" x14ac:dyDescent="0.25">
      <c r="B95" s="3" t="s">
        <v>247</v>
      </c>
      <c r="C95" s="6"/>
      <c r="E95" s="6"/>
    </row>
    <row r="96" spans="2:5" x14ac:dyDescent="0.25">
      <c r="B96" s="144"/>
      <c r="C96" s="144"/>
      <c r="D96" s="144"/>
    </row>
    <row r="97" spans="2:10" x14ac:dyDescent="0.25">
      <c r="B97" s="158" t="s">
        <v>40</v>
      </c>
      <c r="C97" s="158"/>
      <c r="D97" s="158"/>
      <c r="E97" s="9"/>
      <c r="F97" s="9"/>
      <c r="G97" s="9"/>
      <c r="H97" s="9"/>
      <c r="I97" s="9"/>
    </row>
    <row r="99" spans="2:10" s="10" customFormat="1" ht="19.95" customHeight="1" x14ac:dyDescent="0.3">
      <c r="C99" s="11" t="s">
        <v>4</v>
      </c>
      <c r="D99" s="12" t="s">
        <v>15</v>
      </c>
    </row>
    <row r="100" spans="2:10" x14ac:dyDescent="0.25">
      <c r="C100" s="13" t="s">
        <v>16</v>
      </c>
      <c r="D100" s="14" t="s">
        <v>17</v>
      </c>
      <c r="H100" s="9"/>
      <c r="I100" s="9"/>
      <c r="J100" s="9"/>
    </row>
    <row r="101" spans="2:10" x14ac:dyDescent="0.25">
      <c r="C101" s="15" t="s">
        <v>18</v>
      </c>
      <c r="D101" s="16" t="s">
        <v>19</v>
      </c>
      <c r="H101" s="9"/>
      <c r="I101" s="9"/>
      <c r="J101" s="9"/>
    </row>
    <row r="102" spans="2:10" x14ac:dyDescent="0.25">
      <c r="C102" s="17" t="s">
        <v>38</v>
      </c>
      <c r="D102" s="18" t="s">
        <v>20</v>
      </c>
    </row>
  </sheetData>
  <sheetProtection password="C44A" sheet="1" objects="1" scenarios="1"/>
  <mergeCells count="52">
    <mergeCell ref="B87:D87"/>
    <mergeCell ref="B94:D94"/>
    <mergeCell ref="B96:D96"/>
    <mergeCell ref="B97:D97"/>
    <mergeCell ref="B24:D24"/>
    <mergeCell ref="B75:D75"/>
    <mergeCell ref="B82:D82"/>
    <mergeCell ref="B84:D84"/>
    <mergeCell ref="B86:D86"/>
    <mergeCell ref="B85:D85"/>
    <mergeCell ref="B83:D83"/>
    <mergeCell ref="B59:D59"/>
    <mergeCell ref="B60:D60"/>
    <mergeCell ref="B61:D61"/>
    <mergeCell ref="B70:D70"/>
    <mergeCell ref="B72:D72"/>
    <mergeCell ref="B74:D74"/>
    <mergeCell ref="B73:D73"/>
    <mergeCell ref="B71:D71"/>
    <mergeCell ref="B69:D69"/>
    <mergeCell ref="B38:D38"/>
    <mergeCell ref="B39:D39"/>
    <mergeCell ref="B40:D40"/>
    <mergeCell ref="B54:D54"/>
    <mergeCell ref="B57:D57"/>
    <mergeCell ref="B58:D58"/>
    <mergeCell ref="B56:D56"/>
    <mergeCell ref="B19:D19"/>
    <mergeCell ref="B20:D20"/>
    <mergeCell ref="B21:D21"/>
    <mergeCell ref="B35:D35"/>
    <mergeCell ref="B37:D37"/>
    <mergeCell ref="B34:D34"/>
    <mergeCell ref="B36:D36"/>
    <mergeCell ref="B13:D13"/>
    <mergeCell ref="B14:D14"/>
    <mergeCell ref="B15:D15"/>
    <mergeCell ref="B16:D16"/>
    <mergeCell ref="B18:D18"/>
    <mergeCell ref="B17:D17"/>
    <mergeCell ref="B12:D12"/>
    <mergeCell ref="B1:D1"/>
    <mergeCell ref="B2:D2"/>
    <mergeCell ref="B3:D3"/>
    <mergeCell ref="B4:D4"/>
    <mergeCell ref="B5:D5"/>
    <mergeCell ref="B6:D6"/>
    <mergeCell ref="B7:D7"/>
    <mergeCell ref="B8:D8"/>
    <mergeCell ref="B9:D9"/>
    <mergeCell ref="B10:D10"/>
    <mergeCell ref="B11:D11"/>
  </mergeCells>
  <hyperlinks>
    <hyperlink ref="B13" r:id="rId1" display="http://www.thepeopleindairy.org.au/"/>
    <hyperlink ref="B13:D13" r:id="rId2" display="For more background information and to access the latest version of these tools, visit www.thepeopleindairy.org.au/sharefarming "/>
  </hyperlinks>
  <pageMargins left="0.7" right="0.7" top="0.75" bottom="0.75" header="0.3" footer="0.3"/>
  <pageSetup paperSize="9" scale="97" fitToHeight="0" orientation="landscape" horizontalDpi="4294967293"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M39"/>
  <sheetViews>
    <sheetView showGridLines="0" workbookViewId="0">
      <pane ySplit="1" topLeftCell="A2" activePane="bottomLeft" state="frozen"/>
      <selection activeCell="B1" sqref="B1:D1"/>
      <selection pane="bottomLeft" activeCell="J16" sqref="J16"/>
    </sheetView>
  </sheetViews>
  <sheetFormatPr defaultRowHeight="13.8" x14ac:dyDescent="0.25"/>
  <cols>
    <col min="1" max="1" width="5.77734375" style="25" customWidth="1"/>
    <col min="2" max="12" width="10.77734375" style="25" customWidth="1"/>
    <col min="13" max="13" width="13.33203125" style="25" customWidth="1"/>
    <col min="14" max="16384" width="8.88671875" style="25"/>
  </cols>
  <sheetData>
    <row r="1" spans="2:13" s="24" customFormat="1" ht="49.95" customHeight="1" x14ac:dyDescent="0.25">
      <c r="B1" s="160" t="s">
        <v>49</v>
      </c>
      <c r="C1" s="160"/>
      <c r="D1" s="160"/>
      <c r="E1" s="160"/>
      <c r="F1" s="160"/>
      <c r="G1" s="160"/>
      <c r="H1" s="160"/>
      <c r="I1" s="160"/>
      <c r="J1" s="160"/>
      <c r="K1" s="160"/>
      <c r="L1" s="160"/>
      <c r="M1" s="160"/>
    </row>
    <row r="2" spans="2:13" x14ac:dyDescent="0.25">
      <c r="B2" s="54" t="s">
        <v>72</v>
      </c>
      <c r="C2" s="54"/>
      <c r="D2" s="54"/>
      <c r="E2" s="54"/>
      <c r="F2" s="54"/>
      <c r="G2" s="54"/>
      <c r="H2" s="54"/>
      <c r="I2" s="54"/>
      <c r="J2" s="54"/>
      <c r="K2" s="54"/>
      <c r="L2" s="54"/>
      <c r="M2" s="54"/>
    </row>
    <row r="3" spans="2:13" x14ac:dyDescent="0.25">
      <c r="B3" s="54"/>
      <c r="C3" s="54"/>
      <c r="D3" s="54"/>
      <c r="E3" s="54"/>
      <c r="F3" s="54"/>
      <c r="G3" s="54"/>
      <c r="H3" s="54"/>
      <c r="I3" s="54"/>
      <c r="J3" s="54"/>
      <c r="K3" s="54"/>
      <c r="L3" s="54"/>
      <c r="M3" s="54"/>
    </row>
    <row r="4" spans="2:13" x14ac:dyDescent="0.25">
      <c r="B4" s="25" t="s">
        <v>73</v>
      </c>
      <c r="J4" s="74" t="s">
        <v>42</v>
      </c>
      <c r="K4" s="75"/>
      <c r="L4" s="75"/>
      <c r="M4" s="76">
        <v>0</v>
      </c>
    </row>
    <row r="5" spans="2:13" x14ac:dyDescent="0.25">
      <c r="J5" s="77" t="s">
        <v>43</v>
      </c>
      <c r="K5" s="78"/>
      <c r="L5" s="78"/>
      <c r="M5" s="79">
        <v>0</v>
      </c>
    </row>
    <row r="6" spans="2:13" x14ac:dyDescent="0.25">
      <c r="J6" s="77" t="s">
        <v>44</v>
      </c>
      <c r="K6" s="78"/>
      <c r="L6" s="78"/>
      <c r="M6" s="79">
        <v>0</v>
      </c>
    </row>
    <row r="7" spans="2:13" x14ac:dyDescent="0.25">
      <c r="J7" s="77" t="s">
        <v>45</v>
      </c>
      <c r="K7" s="78"/>
      <c r="L7" s="78"/>
      <c r="M7" s="79">
        <v>0</v>
      </c>
    </row>
    <row r="8" spans="2:13" x14ac:dyDescent="0.25">
      <c r="J8" s="77" t="s">
        <v>46</v>
      </c>
      <c r="K8" s="78"/>
      <c r="L8" s="78"/>
      <c r="M8" s="79">
        <v>0</v>
      </c>
    </row>
    <row r="9" spans="2:13" x14ac:dyDescent="0.25">
      <c r="J9" s="77" t="s">
        <v>47</v>
      </c>
      <c r="K9" s="78"/>
      <c r="L9" s="78"/>
      <c r="M9" s="79">
        <v>0</v>
      </c>
    </row>
    <row r="10" spans="2:13" x14ac:dyDescent="0.25">
      <c r="J10" s="80" t="s">
        <v>74</v>
      </c>
      <c r="K10" s="81"/>
      <c r="L10" s="81"/>
      <c r="M10" s="109">
        <f>SUM(M4:M9)</f>
        <v>0</v>
      </c>
    </row>
    <row r="11" spans="2:13" x14ac:dyDescent="0.25">
      <c r="C11" s="82"/>
      <c r="F11" s="83"/>
    </row>
    <row r="12" spans="2:13" x14ac:dyDescent="0.25">
      <c r="B12" s="25" t="s">
        <v>187</v>
      </c>
    </row>
    <row r="14" spans="2:13" ht="30" customHeight="1" x14ac:dyDescent="0.25">
      <c r="B14" s="161" t="s">
        <v>36</v>
      </c>
      <c r="C14" s="162"/>
      <c r="D14" s="162"/>
      <c r="E14" s="162"/>
      <c r="F14" s="162"/>
      <c r="G14" s="162"/>
      <c r="H14" s="162"/>
      <c r="I14" s="162"/>
      <c r="J14" s="162"/>
      <c r="K14" s="162"/>
      <c r="L14" s="162"/>
      <c r="M14" s="163"/>
    </row>
    <row r="15" spans="2:13" ht="14.4" customHeight="1" x14ac:dyDescent="0.25">
      <c r="B15" s="35" t="s">
        <v>48</v>
      </c>
      <c r="C15" s="55"/>
      <c r="D15" s="55"/>
      <c r="E15" s="55"/>
      <c r="F15" s="55"/>
      <c r="G15" s="55"/>
      <c r="H15" s="55"/>
      <c r="I15" s="55"/>
      <c r="J15" s="55"/>
      <c r="K15" s="55"/>
      <c r="L15" s="55"/>
      <c r="M15" s="36" t="s">
        <v>5</v>
      </c>
    </row>
    <row r="16" spans="2:13" ht="27.6" x14ac:dyDescent="0.25">
      <c r="B16" s="139" t="s">
        <v>11</v>
      </c>
      <c r="C16" s="139" t="s">
        <v>22</v>
      </c>
      <c r="D16" s="140" t="s">
        <v>192</v>
      </c>
      <c r="E16" s="140" t="s">
        <v>193</v>
      </c>
      <c r="F16" s="140" t="s">
        <v>194</v>
      </c>
      <c r="G16" s="140" t="s">
        <v>195</v>
      </c>
      <c r="H16" s="140" t="s">
        <v>196</v>
      </c>
      <c r="I16" s="140" t="s">
        <v>197</v>
      </c>
      <c r="J16" s="140" t="s">
        <v>198</v>
      </c>
      <c r="K16" s="140" t="s">
        <v>199</v>
      </c>
      <c r="L16" s="139" t="s">
        <v>248</v>
      </c>
    </row>
    <row r="17" spans="2:13" x14ac:dyDescent="0.25">
      <c r="B17" s="141" t="s">
        <v>4</v>
      </c>
      <c r="C17" s="141">
        <v>1</v>
      </c>
      <c r="D17" s="141">
        <v>2</v>
      </c>
      <c r="E17" s="141">
        <v>3</v>
      </c>
      <c r="F17" s="141">
        <v>4</v>
      </c>
      <c r="G17" s="141">
        <v>5</v>
      </c>
      <c r="H17" s="141">
        <v>6</v>
      </c>
      <c r="I17" s="141">
        <v>7</v>
      </c>
      <c r="J17" s="141">
        <v>8</v>
      </c>
      <c r="K17" s="141">
        <v>9</v>
      </c>
      <c r="L17" s="141">
        <v>10</v>
      </c>
      <c r="M17" s="44">
        <f>IF(M10&lt;20001,1,IF(M10&lt;40001,2,IF(M10&lt;60001,3,IF(M10&lt;80001,4,IF(M10&lt;100001,5,IF(M10&lt;150001,6,IF(M10&lt;200001,7,IF(M10&lt;250001,8,IF(M10&lt;=300000,9,IF(M10&gt;300000,10))))))))))</f>
        <v>1</v>
      </c>
    </row>
    <row r="18" spans="2:13" x14ac:dyDescent="0.25">
      <c r="B18" s="24"/>
      <c r="C18" s="24"/>
      <c r="D18" s="24"/>
      <c r="E18" s="24"/>
      <c r="F18" s="24"/>
      <c r="G18" s="24"/>
      <c r="H18" s="24"/>
      <c r="I18" s="24"/>
    </row>
    <row r="20" spans="2:13" x14ac:dyDescent="0.25">
      <c r="B20" s="25" t="s">
        <v>246</v>
      </c>
    </row>
    <row r="22" spans="2:13" ht="17.399999999999999" x14ac:dyDescent="0.3">
      <c r="M22" s="100"/>
    </row>
    <row r="39" spans="2:2" x14ac:dyDescent="0.25">
      <c r="B39" s="25" t="s">
        <v>165</v>
      </c>
    </row>
  </sheetData>
  <sheetProtection password="C44A" sheet="1" objects="1" scenarios="1"/>
  <mergeCells count="2">
    <mergeCell ref="B1:M1"/>
    <mergeCell ref="B14:M14"/>
  </mergeCells>
  <pageMargins left="0.7" right="0.7" top="0.75" bottom="0.75" header="0.3" footer="0.3"/>
  <pageSetup paperSize="9"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31"/>
  <sheetViews>
    <sheetView showGridLines="0" topLeftCell="B1" workbookViewId="0">
      <pane ySplit="1" topLeftCell="A8" activePane="bottomLeft" state="frozen"/>
      <selection activeCell="B1" sqref="B1:D1"/>
      <selection pane="bottomLeft" activeCell="L27" sqref="L27"/>
    </sheetView>
  </sheetViews>
  <sheetFormatPr defaultRowHeight="13.8" x14ac:dyDescent="0.25"/>
  <cols>
    <col min="1" max="1" width="5.77734375" style="25" customWidth="1"/>
    <col min="2" max="2" width="14.77734375" style="25" customWidth="1"/>
    <col min="3" max="6" width="10.77734375" style="25" customWidth="1"/>
    <col min="7" max="7" width="11.77734375" style="25" customWidth="1"/>
    <col min="8" max="13" width="10.77734375" style="25" customWidth="1"/>
    <col min="14" max="16384" width="8.88671875" style="25"/>
  </cols>
  <sheetData>
    <row r="1" spans="1:13" s="24" customFormat="1" ht="49.95" customHeight="1" x14ac:dyDescent="0.25">
      <c r="B1" s="160" t="s">
        <v>50</v>
      </c>
      <c r="C1" s="160"/>
      <c r="D1" s="160"/>
      <c r="E1" s="160"/>
      <c r="F1" s="160"/>
      <c r="G1" s="160"/>
      <c r="H1" s="160"/>
      <c r="I1" s="160"/>
      <c r="J1" s="160"/>
      <c r="K1" s="160"/>
      <c r="L1" s="160"/>
      <c r="M1" s="160"/>
    </row>
    <row r="2" spans="1:13" ht="16.2" customHeight="1" x14ac:dyDescent="0.25">
      <c r="A2" s="24"/>
      <c r="B2" s="164" t="s">
        <v>62</v>
      </c>
      <c r="C2" s="164"/>
      <c r="D2" s="164"/>
      <c r="E2" s="164"/>
      <c r="F2" s="164"/>
      <c r="G2" s="164"/>
      <c r="H2" s="164"/>
      <c r="I2" s="164"/>
      <c r="J2" s="164"/>
      <c r="K2" s="164"/>
      <c r="L2" s="164"/>
      <c r="M2" s="164"/>
    </row>
    <row r="4" spans="1:13" ht="19.2" customHeight="1" x14ac:dyDescent="0.25">
      <c r="B4" s="165" t="s">
        <v>162</v>
      </c>
      <c r="C4" s="166"/>
      <c r="D4" s="166"/>
      <c r="E4" s="166"/>
      <c r="F4" s="166"/>
      <c r="G4" s="166"/>
      <c r="H4" s="166"/>
      <c r="I4" s="166"/>
      <c r="J4" s="166"/>
      <c r="K4" s="166"/>
      <c r="L4" s="166"/>
      <c r="M4" s="167"/>
    </row>
    <row r="5" spans="1:13" ht="20.399999999999999" customHeight="1" x14ac:dyDescent="0.25">
      <c r="G5" s="102"/>
      <c r="H5" s="168"/>
      <c r="I5" s="168"/>
      <c r="J5" s="168"/>
      <c r="K5" s="168"/>
      <c r="L5" s="168"/>
      <c r="M5" s="101" t="s">
        <v>10</v>
      </c>
    </row>
    <row r="6" spans="1:13" x14ac:dyDescent="0.25">
      <c r="H6" s="26" t="s">
        <v>51</v>
      </c>
      <c r="I6" s="27"/>
      <c r="J6" s="27"/>
      <c r="K6" s="27"/>
      <c r="L6" s="27"/>
      <c r="M6" s="28">
        <v>0</v>
      </c>
    </row>
    <row r="7" spans="1:13" x14ac:dyDescent="0.25">
      <c r="H7" s="29" t="s">
        <v>52</v>
      </c>
      <c r="I7" s="30"/>
      <c r="J7" s="30"/>
      <c r="K7" s="30"/>
      <c r="L7" s="30"/>
      <c r="M7" s="28">
        <v>0</v>
      </c>
    </row>
    <row r="8" spans="1:13" x14ac:dyDescent="0.25">
      <c r="H8" s="29" t="s">
        <v>53</v>
      </c>
      <c r="I8" s="30"/>
      <c r="J8" s="30"/>
      <c r="K8" s="30"/>
      <c r="L8" s="30"/>
      <c r="M8" s="28">
        <v>0</v>
      </c>
    </row>
    <row r="9" spans="1:13" x14ac:dyDescent="0.25">
      <c r="H9" s="29" t="s">
        <v>54</v>
      </c>
      <c r="I9" s="30"/>
      <c r="J9" s="30"/>
      <c r="K9" s="30"/>
      <c r="L9" s="30"/>
      <c r="M9" s="28">
        <v>0</v>
      </c>
    </row>
    <row r="10" spans="1:13" x14ac:dyDescent="0.25">
      <c r="H10" s="29" t="s">
        <v>55</v>
      </c>
      <c r="I10" s="30"/>
      <c r="J10" s="30"/>
      <c r="K10" s="30"/>
      <c r="L10" s="30"/>
      <c r="M10" s="28">
        <v>0</v>
      </c>
    </row>
    <row r="11" spans="1:13" x14ac:dyDescent="0.25">
      <c r="H11" s="29" t="s">
        <v>56</v>
      </c>
      <c r="I11" s="30"/>
      <c r="J11" s="30"/>
      <c r="K11" s="30"/>
      <c r="L11" s="30"/>
      <c r="M11" s="28">
        <v>0</v>
      </c>
    </row>
    <row r="12" spans="1:13" x14ac:dyDescent="0.25">
      <c r="H12" s="29" t="s">
        <v>58</v>
      </c>
      <c r="I12" s="30"/>
      <c r="J12" s="30"/>
      <c r="K12" s="30"/>
      <c r="L12" s="30"/>
      <c r="M12" s="28">
        <v>0</v>
      </c>
    </row>
    <row r="13" spans="1:13" x14ac:dyDescent="0.25">
      <c r="H13" s="29" t="s">
        <v>59</v>
      </c>
      <c r="I13" s="30"/>
      <c r="J13" s="30"/>
      <c r="K13" s="30"/>
      <c r="L13" s="30"/>
      <c r="M13" s="28">
        <v>0</v>
      </c>
    </row>
    <row r="14" spans="1:13" x14ac:dyDescent="0.25">
      <c r="H14" s="29" t="s">
        <v>60</v>
      </c>
      <c r="I14" s="30"/>
      <c r="J14" s="30"/>
      <c r="K14" s="30"/>
      <c r="L14" s="30"/>
      <c r="M14" s="28">
        <v>0</v>
      </c>
    </row>
    <row r="15" spans="1:13" x14ac:dyDescent="0.25">
      <c r="H15" s="29" t="s">
        <v>61</v>
      </c>
      <c r="I15" s="30"/>
      <c r="J15" s="30"/>
      <c r="K15" s="30"/>
      <c r="L15" s="30"/>
      <c r="M15" s="28">
        <v>0</v>
      </c>
    </row>
    <row r="16" spans="1:13" x14ac:dyDescent="0.25">
      <c r="H16" s="107" t="s">
        <v>233</v>
      </c>
      <c r="I16" s="30"/>
      <c r="J16" s="30"/>
      <c r="K16" s="30"/>
      <c r="L16" s="30"/>
      <c r="M16" s="28">
        <v>0</v>
      </c>
    </row>
    <row r="17" spans="2:14" x14ac:dyDescent="0.25">
      <c r="H17" s="107" t="s">
        <v>234</v>
      </c>
      <c r="I17" s="30"/>
      <c r="J17" s="30"/>
      <c r="K17" s="30"/>
      <c r="L17" s="30"/>
      <c r="M17" s="28">
        <v>0</v>
      </c>
    </row>
    <row r="18" spans="2:14" x14ac:dyDescent="0.25">
      <c r="G18" s="32"/>
      <c r="H18" s="33" t="s">
        <v>57</v>
      </c>
      <c r="I18" s="34"/>
      <c r="J18" s="34"/>
      <c r="K18" s="34"/>
      <c r="L18" s="34"/>
      <c r="M18" s="45">
        <f>(SUM(M6:M17)/12/100)</f>
        <v>0</v>
      </c>
    </row>
    <row r="19" spans="2:14" x14ac:dyDescent="0.25">
      <c r="G19" s="32"/>
      <c r="H19" s="103" t="s">
        <v>235</v>
      </c>
      <c r="I19" s="30"/>
      <c r="J19" s="30"/>
      <c r="K19" s="30"/>
      <c r="L19" s="30"/>
      <c r="M19" s="104">
        <f>(SUM(M6:M15)/10/100)</f>
        <v>0</v>
      </c>
      <c r="N19" s="105" t="s">
        <v>238</v>
      </c>
    </row>
    <row r="21" spans="2:14" x14ac:dyDescent="0.25">
      <c r="B21" s="25" t="s">
        <v>188</v>
      </c>
    </row>
    <row r="23" spans="2:14" ht="30" customHeight="1" x14ac:dyDescent="0.25">
      <c r="B23" s="161" t="s">
        <v>30</v>
      </c>
      <c r="C23" s="162"/>
      <c r="D23" s="162"/>
      <c r="E23" s="162"/>
      <c r="F23" s="162"/>
      <c r="G23" s="162"/>
      <c r="H23" s="162"/>
      <c r="I23" s="162"/>
      <c r="J23" s="162"/>
      <c r="K23" s="162"/>
      <c r="L23" s="162"/>
      <c r="M23" s="163"/>
    </row>
    <row r="24" spans="2:14" ht="14.4" customHeight="1" x14ac:dyDescent="0.25">
      <c r="B24" s="35" t="s">
        <v>173</v>
      </c>
      <c r="C24" s="35"/>
      <c r="D24" s="35"/>
      <c r="E24" s="35"/>
      <c r="F24" s="35"/>
      <c r="G24" s="35"/>
      <c r="H24" s="35"/>
      <c r="I24" s="35"/>
      <c r="J24" s="35"/>
      <c r="K24" s="35"/>
      <c r="L24" s="35"/>
      <c r="M24" s="36" t="s">
        <v>5</v>
      </c>
    </row>
    <row r="25" spans="2:14" ht="27.6" x14ac:dyDescent="0.25">
      <c r="B25" s="87" t="s">
        <v>10</v>
      </c>
      <c r="C25" s="86" t="s">
        <v>35</v>
      </c>
      <c r="D25" s="86" t="s">
        <v>212</v>
      </c>
      <c r="E25" s="86" t="s">
        <v>204</v>
      </c>
      <c r="F25" s="86" t="s">
        <v>205</v>
      </c>
      <c r="G25" s="86" t="s">
        <v>206</v>
      </c>
      <c r="H25" s="86" t="s">
        <v>207</v>
      </c>
      <c r="I25" s="86" t="s">
        <v>208</v>
      </c>
      <c r="J25" s="86" t="s">
        <v>209</v>
      </c>
      <c r="K25" s="86" t="s">
        <v>210</v>
      </c>
      <c r="L25" s="86" t="s">
        <v>211</v>
      </c>
    </row>
    <row r="26" spans="2:14" x14ac:dyDescent="0.25">
      <c r="B26" s="37" t="s">
        <v>4</v>
      </c>
      <c r="C26" s="37">
        <v>1</v>
      </c>
      <c r="D26" s="37">
        <v>2</v>
      </c>
      <c r="E26" s="37">
        <v>3</v>
      </c>
      <c r="F26" s="37">
        <v>4</v>
      </c>
      <c r="G26" s="37">
        <v>5</v>
      </c>
      <c r="H26" s="37">
        <v>6</v>
      </c>
      <c r="I26" s="37">
        <v>7</v>
      </c>
      <c r="J26" s="37">
        <v>8</v>
      </c>
      <c r="K26" s="37">
        <v>9</v>
      </c>
      <c r="L26" s="37">
        <v>10</v>
      </c>
      <c r="M26" s="44">
        <f>CEILING((M18*100), 10)/10</f>
        <v>0</v>
      </c>
    </row>
    <row r="27" spans="2:14" ht="25.8" customHeight="1" x14ac:dyDescent="0.25">
      <c r="B27" s="106" t="s">
        <v>240</v>
      </c>
      <c r="C27" s="37">
        <v>1</v>
      </c>
      <c r="D27" s="37">
        <v>2</v>
      </c>
      <c r="E27" s="37">
        <v>3</v>
      </c>
      <c r="F27" s="37">
        <v>4</v>
      </c>
      <c r="G27" s="37">
        <v>5</v>
      </c>
      <c r="H27" s="37">
        <v>6</v>
      </c>
      <c r="I27" s="37">
        <v>7</v>
      </c>
      <c r="J27" s="37">
        <v>8</v>
      </c>
      <c r="K27" s="37">
        <v>9</v>
      </c>
      <c r="L27" s="37">
        <v>10</v>
      </c>
      <c r="M27" s="44">
        <f>CEILING((M19*100), 10)/10</f>
        <v>0</v>
      </c>
      <c r="N27" s="105" t="s">
        <v>238</v>
      </c>
    </row>
    <row r="28" spans="2:14" x14ac:dyDescent="0.25">
      <c r="B28" s="25" t="s">
        <v>165</v>
      </c>
    </row>
    <row r="29" spans="2:14" ht="14.4" x14ac:dyDescent="0.3">
      <c r="B29" s="94" t="s">
        <v>241</v>
      </c>
    </row>
    <row r="31" spans="2:14" x14ac:dyDescent="0.25">
      <c r="B31" s="25" t="s">
        <v>246</v>
      </c>
    </row>
  </sheetData>
  <sheetProtection password="C44A" sheet="1" objects="1" scenarios="1"/>
  <mergeCells count="5">
    <mergeCell ref="B1:M1"/>
    <mergeCell ref="B2:M2"/>
    <mergeCell ref="B23:M23"/>
    <mergeCell ref="B4:M4"/>
    <mergeCell ref="H5:L5"/>
  </mergeCells>
  <pageMargins left="0.7" right="0.7" top="0.75" bottom="0.75" header="0.3" footer="0.3"/>
  <pageSetup paperSize="9" orientation="landscape" horizontalDpi="4294967293" r:id="rId1"/>
  <ignoredErrors>
    <ignoredError sqref="M19" formulaRange="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M32"/>
  <sheetViews>
    <sheetView showGridLines="0" topLeftCell="A9" zoomScaleNormal="100" workbookViewId="0">
      <selection activeCell="M19" sqref="M19"/>
    </sheetView>
  </sheetViews>
  <sheetFormatPr defaultRowHeight="13.8" x14ac:dyDescent="0.25"/>
  <cols>
    <col min="1" max="1" width="5.77734375" style="25" customWidth="1"/>
    <col min="2" max="13" width="10.77734375" style="25" customWidth="1"/>
    <col min="14" max="16384" width="8.88671875" style="25"/>
  </cols>
  <sheetData>
    <row r="1" spans="2:13" s="24" customFormat="1" ht="49.95" customHeight="1" x14ac:dyDescent="0.25">
      <c r="B1" s="160" t="s">
        <v>64</v>
      </c>
      <c r="C1" s="160"/>
      <c r="D1" s="160"/>
      <c r="E1" s="160"/>
      <c r="F1" s="160"/>
      <c r="G1" s="160"/>
      <c r="H1" s="160"/>
      <c r="I1" s="160"/>
      <c r="J1" s="160"/>
      <c r="K1" s="160"/>
      <c r="L1" s="160"/>
      <c r="M1" s="160"/>
    </row>
    <row r="2" spans="2:13" x14ac:dyDescent="0.25">
      <c r="B2" s="169" t="s">
        <v>65</v>
      </c>
      <c r="C2" s="169"/>
      <c r="D2" s="169"/>
      <c r="E2" s="169"/>
      <c r="F2" s="169"/>
      <c r="G2" s="169"/>
      <c r="H2" s="169"/>
      <c r="I2" s="169"/>
      <c r="J2" s="169"/>
      <c r="K2" s="169"/>
      <c r="L2" s="169"/>
      <c r="M2" s="169"/>
    </row>
    <row r="4" spans="2:13" ht="22.8" customHeight="1" x14ac:dyDescent="0.25">
      <c r="B4" s="165" t="s">
        <v>157</v>
      </c>
      <c r="C4" s="166"/>
      <c r="D4" s="166"/>
      <c r="E4" s="166"/>
      <c r="F4" s="166"/>
      <c r="G4" s="166"/>
      <c r="H4" s="166"/>
      <c r="I4" s="166"/>
      <c r="J4" s="166"/>
      <c r="K4" s="166"/>
      <c r="L4" s="166"/>
      <c r="M4" s="167"/>
    </row>
    <row r="5" spans="2:13" ht="17.399999999999999" x14ac:dyDescent="0.25">
      <c r="B5" s="46"/>
      <c r="C5" s="46"/>
      <c r="D5" s="46"/>
      <c r="E5" s="46"/>
      <c r="F5" s="46"/>
      <c r="G5" s="46"/>
      <c r="H5" s="46"/>
      <c r="I5" s="46"/>
      <c r="J5" s="46"/>
      <c r="K5" s="46"/>
      <c r="L5" s="46"/>
      <c r="M5" s="46"/>
    </row>
    <row r="6" spans="2:13" x14ac:dyDescent="0.25">
      <c r="H6" s="24"/>
      <c r="I6" s="24"/>
      <c r="J6" s="47" t="s">
        <v>108</v>
      </c>
      <c r="K6" s="48"/>
      <c r="L6" s="48"/>
      <c r="M6" s="49">
        <v>0</v>
      </c>
    </row>
    <row r="7" spans="2:13" x14ac:dyDescent="0.25">
      <c r="H7" s="24"/>
      <c r="I7" s="24"/>
      <c r="J7" s="50" t="s">
        <v>109</v>
      </c>
      <c r="K7" s="30"/>
      <c r="L7" s="30"/>
      <c r="M7" s="51">
        <v>0</v>
      </c>
    </row>
    <row r="8" spans="2:13" x14ac:dyDescent="0.25">
      <c r="H8" s="24"/>
      <c r="I8" s="24"/>
      <c r="J8" s="50" t="s">
        <v>110</v>
      </c>
      <c r="K8" s="30"/>
      <c r="L8" s="30"/>
      <c r="M8" s="51">
        <v>0</v>
      </c>
    </row>
    <row r="9" spans="2:13" x14ac:dyDescent="0.25">
      <c r="H9" s="24"/>
      <c r="I9" s="24"/>
      <c r="J9" s="52" t="s">
        <v>23</v>
      </c>
      <c r="K9" s="53"/>
      <c r="L9" s="53"/>
      <c r="M9" s="43">
        <f>M6+M7+M8</f>
        <v>0</v>
      </c>
    </row>
    <row r="11" spans="2:13" x14ac:dyDescent="0.25">
      <c r="H11" s="24"/>
      <c r="I11" s="24"/>
      <c r="J11" s="26" t="s">
        <v>111</v>
      </c>
      <c r="K11" s="27"/>
      <c r="L11" s="27"/>
      <c r="M11" s="28">
        <v>0</v>
      </c>
    </row>
    <row r="12" spans="2:13" x14ac:dyDescent="0.25">
      <c r="H12" s="24"/>
      <c r="I12" s="24"/>
      <c r="J12" s="29" t="s">
        <v>112</v>
      </c>
      <c r="K12" s="30"/>
      <c r="L12" s="30"/>
      <c r="M12" s="31">
        <v>0</v>
      </c>
    </row>
    <row r="13" spans="2:13" x14ac:dyDescent="0.25">
      <c r="H13" s="24"/>
      <c r="I13" s="24"/>
      <c r="J13" s="29" t="s">
        <v>113</v>
      </c>
      <c r="K13" s="30"/>
      <c r="L13" s="30"/>
      <c r="M13" s="31">
        <v>0</v>
      </c>
    </row>
    <row r="14" spans="2:13" x14ac:dyDescent="0.25">
      <c r="H14" s="24"/>
      <c r="I14" s="24"/>
      <c r="J14" s="29" t="s">
        <v>114</v>
      </c>
      <c r="K14" s="30"/>
      <c r="L14" s="30"/>
      <c r="M14" s="31">
        <v>0</v>
      </c>
    </row>
    <row r="15" spans="2:13" x14ac:dyDescent="0.25">
      <c r="H15" s="24"/>
      <c r="I15" s="24"/>
      <c r="J15" s="33" t="s">
        <v>24</v>
      </c>
      <c r="K15" s="34"/>
      <c r="L15" s="34"/>
      <c r="M15" s="42">
        <f>SUM(M11:M14)</f>
        <v>0</v>
      </c>
    </row>
    <row r="16" spans="2:13" x14ac:dyDescent="0.25">
      <c r="J16" s="54"/>
      <c r="M16" s="24"/>
    </row>
    <row r="17" spans="2:13" x14ac:dyDescent="0.25">
      <c r="B17" s="25" t="s">
        <v>190</v>
      </c>
      <c r="J17" s="54"/>
      <c r="M17" s="24"/>
    </row>
    <row r="18" spans="2:13" x14ac:dyDescent="0.25">
      <c r="J18" s="54"/>
      <c r="M18" s="24"/>
    </row>
    <row r="19" spans="2:13" x14ac:dyDescent="0.25">
      <c r="J19" s="26" t="s">
        <v>23</v>
      </c>
      <c r="K19" s="27"/>
      <c r="L19" s="27"/>
      <c r="M19" s="41">
        <f>M9</f>
        <v>0</v>
      </c>
    </row>
    <row r="20" spans="2:13" x14ac:dyDescent="0.25">
      <c r="J20" s="29" t="s">
        <v>24</v>
      </c>
      <c r="K20" s="30"/>
      <c r="L20" s="30"/>
      <c r="M20" s="40">
        <f>M15</f>
        <v>0</v>
      </c>
    </row>
    <row r="21" spans="2:13" x14ac:dyDescent="0.25">
      <c r="J21" s="33" t="s">
        <v>37</v>
      </c>
      <c r="K21" s="34"/>
      <c r="L21" s="34"/>
      <c r="M21" s="39" t="e">
        <f>M20/M19</f>
        <v>#DIV/0!</v>
      </c>
    </row>
    <row r="22" spans="2:13" x14ac:dyDescent="0.25">
      <c r="I22" s="54"/>
    </row>
    <row r="23" spans="2:13" x14ac:dyDescent="0.25">
      <c r="B23" s="25" t="s">
        <v>189</v>
      </c>
    </row>
    <row r="25" spans="2:13" ht="30" customHeight="1" x14ac:dyDescent="0.25">
      <c r="B25" s="161" t="s">
        <v>31</v>
      </c>
      <c r="C25" s="162"/>
      <c r="D25" s="162"/>
      <c r="E25" s="162"/>
      <c r="F25" s="162"/>
      <c r="G25" s="162"/>
      <c r="H25" s="162"/>
      <c r="I25" s="162"/>
      <c r="J25" s="162"/>
      <c r="K25" s="162"/>
      <c r="L25" s="162"/>
      <c r="M25" s="163"/>
    </row>
    <row r="26" spans="2:13" ht="14.4" customHeight="1" x14ac:dyDescent="0.25">
      <c r="B26" s="35" t="s">
        <v>63</v>
      </c>
      <c r="C26" s="55"/>
      <c r="D26" s="55"/>
      <c r="E26" s="55"/>
      <c r="F26" s="55"/>
      <c r="G26" s="55"/>
      <c r="H26" s="55"/>
      <c r="I26" s="55"/>
      <c r="J26" s="55"/>
      <c r="K26" s="55"/>
      <c r="L26" s="55"/>
      <c r="M26" s="36" t="s">
        <v>5</v>
      </c>
    </row>
    <row r="27" spans="2:13" ht="27.6" x14ac:dyDescent="0.25">
      <c r="B27" s="89" t="s">
        <v>10</v>
      </c>
      <c r="C27" s="86" t="s">
        <v>213</v>
      </c>
      <c r="D27" s="88" t="s">
        <v>214</v>
      </c>
      <c r="E27" s="88" t="s">
        <v>215</v>
      </c>
      <c r="F27" s="88" t="s">
        <v>216</v>
      </c>
      <c r="G27" s="88" t="s">
        <v>217</v>
      </c>
      <c r="H27" s="88" t="s">
        <v>218</v>
      </c>
      <c r="I27" s="88" t="s">
        <v>219</v>
      </c>
      <c r="J27" s="88" t="s">
        <v>220</v>
      </c>
      <c r="K27" s="88" t="s">
        <v>221</v>
      </c>
      <c r="L27" s="88" t="s">
        <v>222</v>
      </c>
    </row>
    <row r="28" spans="2:13" x14ac:dyDescent="0.25">
      <c r="B28" s="37" t="s">
        <v>4</v>
      </c>
      <c r="C28" s="37">
        <v>1</v>
      </c>
      <c r="D28" s="37">
        <v>2</v>
      </c>
      <c r="E28" s="37">
        <v>3</v>
      </c>
      <c r="F28" s="37">
        <v>4</v>
      </c>
      <c r="G28" s="37">
        <v>5</v>
      </c>
      <c r="H28" s="37">
        <v>6</v>
      </c>
      <c r="I28" s="37">
        <v>7</v>
      </c>
      <c r="J28" s="37">
        <v>8</v>
      </c>
      <c r="K28" s="37">
        <v>9</v>
      </c>
      <c r="L28" s="37">
        <v>10</v>
      </c>
      <c r="M28" s="38" t="e">
        <f>IF(M21&lt;5%,1,IF(M21&lt;10%,2, IF(M21&lt;15%, 3, IF(M21&lt;20%,4, IF(M21&lt;25%,5,IF(M21&lt;30%,6,IF(M21&lt;35%,7,IF(M21&lt;40%,8,IF(M21&lt;45%,9,10)))))))))</f>
        <v>#DIV/0!</v>
      </c>
    </row>
    <row r="30" spans="2:13" x14ac:dyDescent="0.25">
      <c r="B30" s="25" t="s">
        <v>165</v>
      </c>
    </row>
    <row r="32" spans="2:13" x14ac:dyDescent="0.25">
      <c r="B32" s="25" t="s">
        <v>246</v>
      </c>
    </row>
  </sheetData>
  <sheetProtection password="C44A" sheet="1" objects="1" scenarios="1"/>
  <mergeCells count="4">
    <mergeCell ref="B1:M1"/>
    <mergeCell ref="B2:M2"/>
    <mergeCell ref="B4:M4"/>
    <mergeCell ref="B25:M25"/>
  </mergeCells>
  <pageMargins left="0.70866141732283472" right="0.70866141732283472" top="0.74803149606299213" bottom="0.74803149606299213" header="0.31496062992125984" footer="0.31496062992125984"/>
  <pageSetup paperSize="9" orientation="landscape" horizontalDpi="4294967293" r:id="rId1"/>
  <ignoredErrors>
    <ignoredError sqref="M9 M15 M19:M20" unlockedFormula="1"/>
    <ignoredError sqref="M28 M21" evalError="1" unlockedFormula="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N40"/>
  <sheetViews>
    <sheetView showGridLines="0" workbookViewId="0">
      <pane ySplit="1" topLeftCell="A2" activePane="bottomLeft" state="frozen"/>
      <selection activeCell="B1" sqref="B1:D1"/>
      <selection pane="bottomLeft" activeCell="M23" sqref="M23"/>
    </sheetView>
  </sheetViews>
  <sheetFormatPr defaultRowHeight="13.8" x14ac:dyDescent="0.25"/>
  <cols>
    <col min="1" max="1" width="5.77734375" style="57" customWidth="1"/>
    <col min="2" max="12" width="10.77734375" style="57" customWidth="1"/>
    <col min="13" max="13" width="14.6640625" style="57" customWidth="1"/>
    <col min="14" max="16384" width="8.88671875" style="57"/>
  </cols>
  <sheetData>
    <row r="1" spans="2:14" s="56" customFormat="1" ht="49.95" customHeight="1" x14ac:dyDescent="0.25">
      <c r="B1" s="170" t="s">
        <v>169</v>
      </c>
      <c r="C1" s="170"/>
      <c r="D1" s="170"/>
      <c r="E1" s="170"/>
      <c r="F1" s="170"/>
      <c r="G1" s="170"/>
      <c r="H1" s="170"/>
      <c r="I1" s="170"/>
      <c r="J1" s="170"/>
      <c r="K1" s="170"/>
      <c r="L1" s="170"/>
      <c r="M1" s="170"/>
    </row>
    <row r="2" spans="2:14" x14ac:dyDescent="0.25">
      <c r="B2" s="175" t="s">
        <v>67</v>
      </c>
      <c r="C2" s="175"/>
      <c r="D2" s="175"/>
      <c r="E2" s="175"/>
      <c r="F2" s="175"/>
      <c r="G2" s="175"/>
      <c r="H2" s="175"/>
      <c r="I2" s="175"/>
      <c r="J2" s="175"/>
      <c r="K2" s="175"/>
      <c r="L2" s="175"/>
      <c r="M2" s="175"/>
    </row>
    <row r="3" spans="2:14" x14ac:dyDescent="0.25">
      <c r="B3" s="58"/>
    </row>
    <row r="4" spans="2:14" ht="47.4" customHeight="1" x14ac:dyDescent="0.25">
      <c r="B4" s="172" t="s">
        <v>144</v>
      </c>
      <c r="C4" s="173"/>
      <c r="D4" s="173"/>
      <c r="E4" s="173"/>
      <c r="F4" s="173"/>
      <c r="G4" s="173"/>
      <c r="H4" s="173"/>
      <c r="I4" s="173"/>
      <c r="J4" s="173"/>
      <c r="K4" s="173"/>
      <c r="L4" s="173"/>
      <c r="M4" s="174"/>
    </row>
    <row r="5" spans="2:14" x14ac:dyDescent="0.25">
      <c r="B5" s="58"/>
    </row>
    <row r="6" spans="2:14" x14ac:dyDescent="0.25">
      <c r="E6" s="58"/>
      <c r="F6" s="58" t="s">
        <v>7</v>
      </c>
      <c r="H6" s="57" t="s">
        <v>23</v>
      </c>
      <c r="J6" s="57" t="s">
        <v>12</v>
      </c>
      <c r="M6" s="57" t="s">
        <v>13</v>
      </c>
    </row>
    <row r="7" spans="2:14" x14ac:dyDescent="0.25">
      <c r="E7" s="58"/>
      <c r="H7" s="70">
        <f>'FINANCIAL RISK SCORE'!M19</f>
        <v>0</v>
      </c>
      <c r="I7" s="60"/>
      <c r="J7" s="61">
        <v>0</v>
      </c>
      <c r="K7" s="60"/>
      <c r="L7" s="60"/>
      <c r="M7" s="71">
        <f>H7+J7</f>
        <v>0</v>
      </c>
    </row>
    <row r="8" spans="2:14" x14ac:dyDescent="0.25">
      <c r="E8" s="58"/>
    </row>
    <row r="9" spans="2:14" x14ac:dyDescent="0.25">
      <c r="E9" s="58"/>
      <c r="F9" s="58" t="s">
        <v>33</v>
      </c>
      <c r="M9" s="57" t="s">
        <v>8</v>
      </c>
    </row>
    <row r="10" spans="2:14" x14ac:dyDescent="0.25">
      <c r="E10" s="58"/>
      <c r="M10" s="59">
        <v>0</v>
      </c>
    </row>
    <row r="11" spans="2:14" x14ac:dyDescent="0.25">
      <c r="G11" s="62"/>
      <c r="H11" s="62"/>
    </row>
    <row r="12" spans="2:14" x14ac:dyDescent="0.25">
      <c r="F12" s="58" t="s">
        <v>14</v>
      </c>
      <c r="I12" s="60"/>
      <c r="M12" s="72">
        <f>M7-M10</f>
        <v>0</v>
      </c>
    </row>
    <row r="13" spans="2:14" x14ac:dyDescent="0.25">
      <c r="F13" s="58" t="s">
        <v>41</v>
      </c>
      <c r="M13" s="63">
        <v>0</v>
      </c>
      <c r="N13" s="57" t="s">
        <v>27</v>
      </c>
    </row>
    <row r="14" spans="2:14" x14ac:dyDescent="0.25">
      <c r="F14" s="57" t="s">
        <v>26</v>
      </c>
      <c r="M14" s="93">
        <v>0</v>
      </c>
      <c r="N14" s="57" t="s">
        <v>10</v>
      </c>
    </row>
    <row r="15" spans="2:14" x14ac:dyDescent="0.25">
      <c r="I15" s="64"/>
      <c r="J15" s="65"/>
    </row>
    <row r="16" spans="2:14" x14ac:dyDescent="0.25">
      <c r="F16" s="58" t="s">
        <v>145</v>
      </c>
      <c r="I16" s="66"/>
      <c r="M16" s="73" t="e">
        <f>M12/((M13*M14)/100)</f>
        <v>#DIV/0!</v>
      </c>
    </row>
    <row r="18" spans="2:13" ht="28.8" customHeight="1" x14ac:dyDescent="0.25">
      <c r="B18" s="171" t="s">
        <v>191</v>
      </c>
      <c r="C18" s="171"/>
      <c r="D18" s="171"/>
      <c r="E18" s="171"/>
      <c r="F18" s="171"/>
      <c r="G18" s="171"/>
      <c r="H18" s="171"/>
      <c r="I18" s="171"/>
      <c r="J18" s="171"/>
      <c r="K18" s="171"/>
      <c r="L18" s="171"/>
      <c r="M18" s="171"/>
    </row>
    <row r="20" spans="2:13" ht="30" customHeight="1" x14ac:dyDescent="0.25">
      <c r="B20" s="176" t="s">
        <v>32</v>
      </c>
      <c r="C20" s="177"/>
      <c r="D20" s="177"/>
      <c r="E20" s="177"/>
      <c r="F20" s="177"/>
      <c r="G20" s="177"/>
      <c r="H20" s="177"/>
      <c r="I20" s="177"/>
      <c r="J20" s="177"/>
      <c r="K20" s="177"/>
      <c r="L20" s="177"/>
      <c r="M20" s="178"/>
    </row>
    <row r="21" spans="2:13" ht="14.4" customHeight="1" x14ac:dyDescent="0.25">
      <c r="B21" s="67" t="s">
        <v>66</v>
      </c>
      <c r="C21" s="67"/>
      <c r="D21" s="67"/>
      <c r="E21" s="67"/>
      <c r="F21" s="67"/>
      <c r="G21" s="67"/>
      <c r="H21" s="67"/>
      <c r="I21" s="67"/>
      <c r="J21" s="67"/>
      <c r="K21" s="67"/>
      <c r="L21" s="67"/>
      <c r="M21" s="68" t="s">
        <v>5</v>
      </c>
    </row>
    <row r="22" spans="2:13" x14ac:dyDescent="0.25">
      <c r="B22" s="57" t="s">
        <v>9</v>
      </c>
      <c r="C22" s="92" t="s">
        <v>223</v>
      </c>
      <c r="D22" s="92" t="s">
        <v>232</v>
      </c>
      <c r="E22" s="92" t="s">
        <v>224</v>
      </c>
      <c r="F22" s="92" t="s">
        <v>225</v>
      </c>
      <c r="G22" s="92" t="s">
        <v>226</v>
      </c>
      <c r="H22" s="92" t="s">
        <v>227</v>
      </c>
      <c r="I22" s="92" t="s">
        <v>228</v>
      </c>
      <c r="J22" s="92" t="s">
        <v>229</v>
      </c>
      <c r="K22" s="92" t="s">
        <v>230</v>
      </c>
      <c r="L22" s="92" t="s">
        <v>231</v>
      </c>
    </row>
    <row r="23" spans="2:13" x14ac:dyDescent="0.25">
      <c r="B23" s="69" t="s">
        <v>4</v>
      </c>
      <c r="C23" s="69">
        <v>1</v>
      </c>
      <c r="D23" s="69">
        <v>2</v>
      </c>
      <c r="E23" s="69">
        <v>3</v>
      </c>
      <c r="F23" s="69">
        <v>4</v>
      </c>
      <c r="G23" s="69">
        <v>5</v>
      </c>
      <c r="H23" s="69">
        <v>6</v>
      </c>
      <c r="I23" s="69">
        <v>7</v>
      </c>
      <c r="J23" s="69">
        <v>8</v>
      </c>
      <c r="K23" s="69">
        <v>9</v>
      </c>
      <c r="L23" s="69">
        <v>10</v>
      </c>
      <c r="M23" s="96" t="e">
        <f>IF(M16&lt;1,1,IF(M16&lt;1.1,2,IF(M16&lt;1.2,3,IF(M16&lt;1.3,4,IF(M16&lt;1.4,5,IF(M16&lt;1.5,6,IF(M16&lt;1.6,7,IF(M16&lt;1.7,8,IF(M16&lt;1.8,9,IF(M16&gt;1.8,10))))))))))</f>
        <v>#DIV/0!</v>
      </c>
    </row>
    <row r="25" spans="2:13" x14ac:dyDescent="0.25">
      <c r="B25" s="57" t="s">
        <v>165</v>
      </c>
      <c r="D25" s="56"/>
    </row>
    <row r="27" spans="2:13" x14ac:dyDescent="0.25">
      <c r="B27" s="57" t="s">
        <v>246</v>
      </c>
    </row>
    <row r="40" spans="6:6" x14ac:dyDescent="0.25">
      <c r="F40" s="66"/>
    </row>
  </sheetData>
  <sheetProtection password="C44A" sheet="1" objects="1" scenarios="1"/>
  <mergeCells count="5">
    <mergeCell ref="B1:M1"/>
    <mergeCell ref="B18:M18"/>
    <mergeCell ref="B4:M4"/>
    <mergeCell ref="B2:M2"/>
    <mergeCell ref="B20:M20"/>
  </mergeCells>
  <pageMargins left="0.7" right="0.7" top="0.75" bottom="0.75" header="0.3" footer="0.3"/>
  <pageSetup paperSize="9" fitToHeight="0" orientation="landscape" horizontalDpi="4294967293" r:id="rId1"/>
  <ignoredErrors>
    <ignoredError sqref="H7" unlockedFormula="1"/>
    <ignoredError sqref="M16 M23" evalError="1"/>
  </ignoredError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Q43"/>
  <sheetViews>
    <sheetView showGridLines="0" zoomScaleNormal="100" workbookViewId="0">
      <pane xSplit="1" topLeftCell="B1" activePane="topRight" state="frozen"/>
      <selection activeCell="B1" sqref="B1:D1"/>
      <selection pane="topRight" activeCell="B25" sqref="B25"/>
    </sheetView>
  </sheetViews>
  <sheetFormatPr defaultRowHeight="13.8" x14ac:dyDescent="0.25"/>
  <cols>
    <col min="1" max="1" width="5.77734375" style="3" customWidth="1"/>
    <col min="2" max="17" width="10.77734375" style="3" customWidth="1"/>
    <col min="18" max="16384" width="8.88671875" style="3"/>
  </cols>
  <sheetData>
    <row r="1" spans="2:17" ht="49.95" customHeight="1" x14ac:dyDescent="0.25">
      <c r="B1" s="143" t="s">
        <v>156</v>
      </c>
      <c r="C1" s="143"/>
      <c r="D1" s="143"/>
      <c r="E1" s="143"/>
      <c r="F1" s="143"/>
      <c r="G1" s="143"/>
      <c r="H1" s="143"/>
      <c r="I1" s="143"/>
      <c r="J1" s="143"/>
      <c r="K1" s="143"/>
      <c r="L1" s="143"/>
      <c r="M1" s="143"/>
    </row>
    <row r="2" spans="2:17" x14ac:dyDescent="0.25">
      <c r="B2" s="121" t="s">
        <v>0</v>
      </c>
      <c r="C2" s="108" t="s">
        <v>170</v>
      </c>
      <c r="D2" s="110"/>
    </row>
    <row r="3" spans="2:17" x14ac:dyDescent="0.25">
      <c r="B3" s="121" t="s">
        <v>1</v>
      </c>
      <c r="C3" s="108">
        <v>0</v>
      </c>
      <c r="D3" s="138" t="s">
        <v>75</v>
      </c>
    </row>
    <row r="4" spans="2:17" x14ac:dyDescent="0.25">
      <c r="B4" s="110"/>
      <c r="C4" s="110"/>
      <c r="D4" s="110"/>
      <c r="E4" s="110"/>
      <c r="F4" s="110"/>
      <c r="G4" s="110"/>
      <c r="H4" s="110"/>
      <c r="I4" s="110"/>
      <c r="J4" s="110"/>
      <c r="K4" s="110"/>
      <c r="L4" s="110"/>
      <c r="M4" s="110"/>
      <c r="N4" s="110"/>
    </row>
    <row r="5" spans="2:17" ht="15.6" customHeight="1" x14ac:dyDescent="0.25">
      <c r="B5" s="111" t="s">
        <v>2</v>
      </c>
      <c r="C5" s="112"/>
      <c r="D5" s="112"/>
      <c r="E5" s="112"/>
      <c r="F5" s="112"/>
      <c r="G5" s="112"/>
      <c r="H5" s="112"/>
      <c r="I5" s="112"/>
      <c r="J5" s="112"/>
      <c r="K5" s="112"/>
      <c r="L5" s="112"/>
      <c r="M5" s="113" t="s">
        <v>5</v>
      </c>
      <c r="N5" s="110"/>
    </row>
    <row r="6" spans="2:17" ht="15.6" customHeight="1" x14ac:dyDescent="0.25">
      <c r="B6" s="110"/>
      <c r="C6" s="110"/>
      <c r="D6" s="110"/>
      <c r="E6" s="110"/>
      <c r="F6" s="110"/>
      <c r="G6" s="110"/>
      <c r="H6" s="110"/>
      <c r="I6" s="110"/>
      <c r="J6" s="110"/>
      <c r="K6" s="110"/>
      <c r="L6" s="110"/>
      <c r="M6" s="110"/>
      <c r="N6" s="110"/>
    </row>
    <row r="7" spans="2:17" x14ac:dyDescent="0.25">
      <c r="B7" s="181" t="s">
        <v>3</v>
      </c>
      <c r="C7" s="182"/>
      <c r="D7" s="182"/>
      <c r="E7" s="182"/>
      <c r="F7" s="182"/>
      <c r="G7" s="182"/>
      <c r="H7" s="182"/>
      <c r="I7" s="182"/>
      <c r="J7" s="182"/>
      <c r="K7" s="182"/>
      <c r="L7" s="182"/>
      <c r="M7" s="183"/>
      <c r="N7" s="110"/>
    </row>
    <row r="8" spans="2:17" x14ac:dyDescent="0.25">
      <c r="B8" s="110" t="s">
        <v>36</v>
      </c>
      <c r="C8" s="110"/>
      <c r="D8" s="110"/>
      <c r="E8" s="110"/>
      <c r="F8" s="110"/>
      <c r="G8" s="110"/>
      <c r="H8" s="110"/>
      <c r="I8" s="110"/>
      <c r="J8" s="110"/>
      <c r="K8" s="110"/>
      <c r="L8" s="110"/>
      <c r="M8" s="110"/>
      <c r="N8" s="110"/>
    </row>
    <row r="9" spans="2:17" ht="27.6" x14ac:dyDescent="0.25">
      <c r="B9" s="114" t="s">
        <v>11</v>
      </c>
      <c r="C9" s="134" t="s">
        <v>22</v>
      </c>
      <c r="D9" s="135" t="s">
        <v>192</v>
      </c>
      <c r="E9" s="135" t="s">
        <v>193</v>
      </c>
      <c r="F9" s="135" t="s">
        <v>194</v>
      </c>
      <c r="G9" s="135" t="s">
        <v>195</v>
      </c>
      <c r="H9" s="135" t="s">
        <v>196</v>
      </c>
      <c r="I9" s="135" t="s">
        <v>197</v>
      </c>
      <c r="J9" s="135" t="s">
        <v>198</v>
      </c>
      <c r="K9" s="135" t="s">
        <v>199</v>
      </c>
      <c r="L9" s="134" t="s">
        <v>34</v>
      </c>
      <c r="M9" s="110"/>
      <c r="N9" s="110"/>
    </row>
    <row r="10" spans="2:17" x14ac:dyDescent="0.25">
      <c r="B10" s="115" t="s">
        <v>4</v>
      </c>
      <c r="C10" s="115">
        <v>1</v>
      </c>
      <c r="D10" s="115">
        <v>2</v>
      </c>
      <c r="E10" s="115">
        <v>3</v>
      </c>
      <c r="F10" s="115">
        <v>4</v>
      </c>
      <c r="G10" s="115">
        <v>5</v>
      </c>
      <c r="H10" s="115">
        <v>6</v>
      </c>
      <c r="I10" s="115">
        <v>7</v>
      </c>
      <c r="J10" s="115">
        <v>8</v>
      </c>
      <c r="K10" s="115">
        <v>9</v>
      </c>
      <c r="L10" s="115">
        <v>10</v>
      </c>
      <c r="M10" s="116">
        <f>'ASSETS SCORE'!M17</f>
        <v>1</v>
      </c>
      <c r="N10" s="110"/>
    </row>
    <row r="11" spans="2:17" x14ac:dyDescent="0.25">
      <c r="B11" s="110"/>
      <c r="C11" s="110"/>
      <c r="D11" s="110"/>
      <c r="E11" s="110"/>
      <c r="F11" s="110"/>
      <c r="G11" s="115"/>
      <c r="H11" s="115"/>
      <c r="I11" s="115"/>
      <c r="J11" s="115"/>
      <c r="K11" s="115"/>
      <c r="L11" s="115"/>
      <c r="M11" s="115"/>
      <c r="N11" s="115"/>
      <c r="O11" s="19"/>
      <c r="P11" s="19"/>
      <c r="Q11" s="20"/>
    </row>
    <row r="12" spans="2:17" x14ac:dyDescent="0.25">
      <c r="B12" s="181" t="s">
        <v>171</v>
      </c>
      <c r="C12" s="182"/>
      <c r="D12" s="182"/>
      <c r="E12" s="182"/>
      <c r="F12" s="182"/>
      <c r="G12" s="182"/>
      <c r="H12" s="182"/>
      <c r="I12" s="182"/>
      <c r="J12" s="182"/>
      <c r="K12" s="182"/>
      <c r="L12" s="182"/>
      <c r="M12" s="183"/>
      <c r="N12" s="110"/>
    </row>
    <row r="13" spans="2:17" x14ac:dyDescent="0.25">
      <c r="B13" s="110" t="s">
        <v>30</v>
      </c>
      <c r="C13" s="110"/>
      <c r="D13" s="110"/>
      <c r="E13" s="110"/>
      <c r="F13" s="110"/>
      <c r="G13" s="110"/>
      <c r="H13" s="110"/>
      <c r="I13" s="110"/>
      <c r="J13" s="110"/>
      <c r="K13" s="110"/>
      <c r="L13" s="110"/>
      <c r="M13" s="110"/>
      <c r="N13" s="110"/>
    </row>
    <row r="14" spans="2:17" ht="27.6" x14ac:dyDescent="0.25">
      <c r="B14" s="114" t="s">
        <v>10</v>
      </c>
      <c r="C14" s="134" t="s">
        <v>35</v>
      </c>
      <c r="D14" s="134" t="s">
        <v>212</v>
      </c>
      <c r="E14" s="134" t="s">
        <v>204</v>
      </c>
      <c r="F14" s="134" t="s">
        <v>205</v>
      </c>
      <c r="G14" s="134" t="s">
        <v>206</v>
      </c>
      <c r="H14" s="134" t="s">
        <v>207</v>
      </c>
      <c r="I14" s="134" t="s">
        <v>208</v>
      </c>
      <c r="J14" s="134" t="s">
        <v>209</v>
      </c>
      <c r="K14" s="134" t="s">
        <v>210</v>
      </c>
      <c r="L14" s="134" t="s">
        <v>211</v>
      </c>
      <c r="M14" s="110"/>
      <c r="N14" s="110"/>
    </row>
    <row r="15" spans="2:17" x14ac:dyDescent="0.25">
      <c r="B15" s="115" t="s">
        <v>4</v>
      </c>
      <c r="C15" s="115">
        <v>1</v>
      </c>
      <c r="D15" s="115">
        <v>2</v>
      </c>
      <c r="E15" s="115">
        <v>3</v>
      </c>
      <c r="F15" s="115">
        <v>4</v>
      </c>
      <c r="G15" s="115">
        <v>5</v>
      </c>
      <c r="H15" s="115">
        <v>6</v>
      </c>
      <c r="I15" s="115">
        <v>7</v>
      </c>
      <c r="J15" s="115">
        <v>8</v>
      </c>
      <c r="K15" s="115">
        <v>9</v>
      </c>
      <c r="L15" s="115">
        <v>10</v>
      </c>
      <c r="M15" s="116">
        <f>'CONTROL SCORE'!M26</f>
        <v>0</v>
      </c>
      <c r="N15" s="110"/>
    </row>
    <row r="16" spans="2:17" ht="41.4" x14ac:dyDescent="0.25">
      <c r="B16" s="136" t="s">
        <v>244</v>
      </c>
      <c r="C16" s="115">
        <v>1</v>
      </c>
      <c r="D16" s="115">
        <v>2</v>
      </c>
      <c r="E16" s="115">
        <v>3</v>
      </c>
      <c r="F16" s="115">
        <v>4</v>
      </c>
      <c r="G16" s="115">
        <v>5</v>
      </c>
      <c r="H16" s="115">
        <v>6</v>
      </c>
      <c r="I16" s="115">
        <v>7</v>
      </c>
      <c r="J16" s="115">
        <v>8</v>
      </c>
      <c r="K16" s="115">
        <v>9</v>
      </c>
      <c r="L16" s="115">
        <v>10</v>
      </c>
      <c r="M16" s="117">
        <f>'CONTROL SCORE'!M27</f>
        <v>0</v>
      </c>
      <c r="N16" s="110"/>
    </row>
    <row r="17" spans="2:17" x14ac:dyDescent="0.25">
      <c r="B17" s="181" t="s">
        <v>28</v>
      </c>
      <c r="C17" s="182"/>
      <c r="D17" s="182"/>
      <c r="E17" s="182"/>
      <c r="F17" s="182"/>
      <c r="G17" s="182"/>
      <c r="H17" s="182"/>
      <c r="I17" s="182"/>
      <c r="J17" s="182"/>
      <c r="K17" s="182"/>
      <c r="L17" s="182"/>
      <c r="M17" s="183"/>
      <c r="N17" s="110"/>
    </row>
    <row r="18" spans="2:17" x14ac:dyDescent="0.25">
      <c r="B18" s="110" t="s">
        <v>168</v>
      </c>
      <c r="C18" s="110"/>
      <c r="D18" s="110"/>
      <c r="E18" s="110"/>
      <c r="F18" s="110"/>
      <c r="G18" s="110"/>
      <c r="H18" s="110"/>
      <c r="I18" s="110"/>
      <c r="J18" s="110"/>
      <c r="K18" s="110"/>
      <c r="L18" s="110"/>
      <c r="M18" s="110"/>
      <c r="N18" s="110"/>
    </row>
    <row r="19" spans="2:17" x14ac:dyDescent="0.25">
      <c r="B19" s="114" t="s">
        <v>10</v>
      </c>
      <c r="C19" s="115" t="s">
        <v>6</v>
      </c>
      <c r="D19" s="118">
        <v>0.1</v>
      </c>
      <c r="E19" s="118">
        <v>0.15</v>
      </c>
      <c r="F19" s="118">
        <v>0.2</v>
      </c>
      <c r="G19" s="118">
        <v>0.25</v>
      </c>
      <c r="H19" s="118">
        <v>0.3</v>
      </c>
      <c r="I19" s="118">
        <v>0.35</v>
      </c>
      <c r="J19" s="118">
        <v>0.4</v>
      </c>
      <c r="K19" s="118">
        <v>0.45</v>
      </c>
      <c r="L19" s="118" t="s">
        <v>25</v>
      </c>
      <c r="M19" s="110"/>
      <c r="N19" s="110"/>
    </row>
    <row r="20" spans="2:17" x14ac:dyDescent="0.25">
      <c r="B20" s="115" t="s">
        <v>4</v>
      </c>
      <c r="C20" s="115">
        <v>1</v>
      </c>
      <c r="D20" s="115">
        <v>2</v>
      </c>
      <c r="E20" s="115">
        <v>3</v>
      </c>
      <c r="F20" s="115">
        <v>4</v>
      </c>
      <c r="G20" s="115">
        <v>5</v>
      </c>
      <c r="H20" s="115">
        <v>6</v>
      </c>
      <c r="I20" s="115">
        <v>7</v>
      </c>
      <c r="J20" s="115">
        <v>8</v>
      </c>
      <c r="K20" s="115">
        <v>9</v>
      </c>
      <c r="L20" s="115">
        <v>10</v>
      </c>
      <c r="M20" s="116" t="e">
        <f>'FINANCIAL RISK SCORE'!M28</f>
        <v>#DIV/0!</v>
      </c>
      <c r="N20" s="110"/>
    </row>
    <row r="21" spans="2:17" x14ac:dyDescent="0.25">
      <c r="B21" s="110"/>
      <c r="C21" s="110"/>
      <c r="D21" s="110"/>
      <c r="E21" s="110"/>
      <c r="F21" s="110"/>
      <c r="G21" s="110"/>
      <c r="H21" s="110"/>
      <c r="I21" s="110"/>
      <c r="J21" s="110"/>
      <c r="K21" s="110"/>
      <c r="L21" s="110"/>
      <c r="M21" s="110"/>
      <c r="N21" s="110"/>
    </row>
    <row r="22" spans="2:17" x14ac:dyDescent="0.25">
      <c r="B22" s="181" t="s">
        <v>29</v>
      </c>
      <c r="C22" s="182"/>
      <c r="D22" s="182"/>
      <c r="E22" s="182"/>
      <c r="F22" s="182"/>
      <c r="G22" s="182"/>
      <c r="H22" s="182"/>
      <c r="I22" s="182"/>
      <c r="J22" s="182"/>
      <c r="K22" s="182"/>
      <c r="L22" s="182"/>
      <c r="M22" s="183"/>
      <c r="N22" s="110"/>
    </row>
    <row r="23" spans="2:17" x14ac:dyDescent="0.25">
      <c r="B23" s="110" t="s">
        <v>32</v>
      </c>
      <c r="C23" s="110"/>
      <c r="D23" s="110"/>
      <c r="E23" s="110"/>
      <c r="F23" s="110"/>
      <c r="G23" s="110"/>
      <c r="H23" s="110"/>
      <c r="I23" s="110"/>
      <c r="J23" s="110"/>
      <c r="K23" s="110"/>
      <c r="L23" s="110"/>
      <c r="M23" s="110"/>
      <c r="N23" s="110"/>
    </row>
    <row r="24" spans="2:17" x14ac:dyDescent="0.25">
      <c r="B24" s="119" t="s">
        <v>9</v>
      </c>
      <c r="C24" s="137" t="s">
        <v>223</v>
      </c>
      <c r="D24" s="137" t="s">
        <v>232</v>
      </c>
      <c r="E24" s="137" t="s">
        <v>224</v>
      </c>
      <c r="F24" s="137" t="s">
        <v>225</v>
      </c>
      <c r="G24" s="137" t="s">
        <v>226</v>
      </c>
      <c r="H24" s="137" t="s">
        <v>227</v>
      </c>
      <c r="I24" s="137" t="s">
        <v>228</v>
      </c>
      <c r="J24" s="137" t="s">
        <v>229</v>
      </c>
      <c r="K24" s="137" t="s">
        <v>230</v>
      </c>
      <c r="L24" s="137" t="s">
        <v>231</v>
      </c>
      <c r="M24" s="110"/>
      <c r="N24" s="110"/>
    </row>
    <row r="25" spans="2:17" x14ac:dyDescent="0.25">
      <c r="B25" s="115" t="s">
        <v>4</v>
      </c>
      <c r="C25" s="115">
        <v>1</v>
      </c>
      <c r="D25" s="115">
        <v>2</v>
      </c>
      <c r="E25" s="115">
        <v>3</v>
      </c>
      <c r="F25" s="115">
        <v>4</v>
      </c>
      <c r="G25" s="115">
        <v>5</v>
      </c>
      <c r="H25" s="115">
        <v>6</v>
      </c>
      <c r="I25" s="115">
        <v>7</v>
      </c>
      <c r="J25" s="115">
        <v>8</v>
      </c>
      <c r="K25" s="115">
        <v>9</v>
      </c>
      <c r="L25" s="115">
        <v>10</v>
      </c>
      <c r="M25" s="116" t="e">
        <f>'WEALTH SCORE'!M23</f>
        <v>#DIV/0!</v>
      </c>
      <c r="N25" s="110"/>
    </row>
    <row r="26" spans="2:17" x14ac:dyDescent="0.25">
      <c r="B26" s="110"/>
      <c r="C26" s="110"/>
      <c r="D26" s="110"/>
      <c r="E26" s="110"/>
      <c r="F26" s="120"/>
      <c r="G26" s="110"/>
      <c r="H26" s="110"/>
      <c r="I26" s="110"/>
      <c r="J26" s="110"/>
      <c r="K26" s="110"/>
      <c r="L26" s="110"/>
      <c r="M26" s="110"/>
      <c r="N26" s="110"/>
    </row>
    <row r="27" spans="2:17" x14ac:dyDescent="0.25">
      <c r="B27" s="110"/>
      <c r="C27" s="110"/>
      <c r="D27" s="110"/>
      <c r="E27" s="115"/>
      <c r="F27" s="120"/>
      <c r="G27" s="110"/>
      <c r="H27" s="110"/>
      <c r="I27" s="110"/>
      <c r="J27" s="110"/>
      <c r="K27" s="110"/>
      <c r="L27" s="110"/>
      <c r="M27" s="110"/>
      <c r="N27" s="110"/>
    </row>
    <row r="28" spans="2:17" ht="17.399999999999999" x14ac:dyDescent="0.3">
      <c r="B28" s="110"/>
      <c r="C28" s="110"/>
      <c r="D28" s="110"/>
      <c r="E28" s="121"/>
      <c r="F28" s="122"/>
      <c r="G28" s="121"/>
      <c r="H28" s="121"/>
      <c r="I28" s="123" t="s">
        <v>146</v>
      </c>
      <c r="J28" s="110"/>
      <c r="K28" s="121"/>
      <c r="L28" s="110"/>
      <c r="M28" s="124" t="e">
        <f>SUM(M20+M25+M15+M10)</f>
        <v>#DIV/0!</v>
      </c>
      <c r="N28" s="110"/>
    </row>
    <row r="29" spans="2:17" ht="17.399999999999999" x14ac:dyDescent="0.3">
      <c r="B29" s="123"/>
      <c r="C29" s="110"/>
      <c r="D29" s="110"/>
      <c r="E29" s="121"/>
      <c r="F29" s="122"/>
      <c r="G29" s="125"/>
      <c r="H29" s="121"/>
      <c r="I29" s="123" t="s">
        <v>239</v>
      </c>
      <c r="J29" s="110"/>
      <c r="K29" s="121"/>
      <c r="L29" s="110"/>
      <c r="M29" s="124" t="e">
        <f>SUM(M20+M25+M16+M10)</f>
        <v>#DIV/0!</v>
      </c>
      <c r="N29" s="126" t="s">
        <v>245</v>
      </c>
    </row>
    <row r="30" spans="2:17" ht="17.399999999999999" x14ac:dyDescent="0.3">
      <c r="B30" s="123"/>
      <c r="C30" s="110"/>
      <c r="D30" s="110"/>
      <c r="E30" s="121"/>
      <c r="F30" s="122"/>
      <c r="G30" s="121"/>
      <c r="H30" s="121"/>
      <c r="I30" s="126"/>
      <c r="J30" s="110"/>
      <c r="K30" s="121"/>
      <c r="L30" s="110"/>
      <c r="M30" s="127"/>
      <c r="N30" s="110"/>
    </row>
    <row r="31" spans="2:17" ht="30" customHeight="1" x14ac:dyDescent="0.25">
      <c r="B31" s="187" t="s">
        <v>147</v>
      </c>
      <c r="C31" s="188"/>
      <c r="D31" s="188"/>
      <c r="E31" s="188"/>
      <c r="F31" s="188"/>
      <c r="G31" s="188"/>
      <c r="H31" s="188"/>
      <c r="I31" s="188"/>
      <c r="J31" s="188"/>
      <c r="K31" s="188"/>
      <c r="L31" s="188"/>
      <c r="M31" s="189"/>
      <c r="N31" s="110"/>
    </row>
    <row r="32" spans="2:17" ht="17.399999999999999" x14ac:dyDescent="0.3">
      <c r="B32" s="180" t="s">
        <v>40</v>
      </c>
      <c r="C32" s="180"/>
      <c r="D32" s="180"/>
      <c r="E32" s="180"/>
      <c r="F32" s="180"/>
      <c r="G32" s="180"/>
      <c r="H32" s="180"/>
      <c r="I32" s="180"/>
      <c r="J32" s="180"/>
      <c r="K32" s="180"/>
      <c r="L32" s="180"/>
      <c r="M32" s="180"/>
      <c r="N32" s="123"/>
      <c r="O32" s="21"/>
      <c r="Q32" s="22"/>
    </row>
    <row r="33" spans="2:17" x14ac:dyDescent="0.25">
      <c r="B33" s="185" t="s">
        <v>4</v>
      </c>
      <c r="C33" s="185"/>
      <c r="D33" s="128" t="s">
        <v>15</v>
      </c>
      <c r="E33" s="110"/>
      <c r="F33" s="110"/>
      <c r="G33" s="110"/>
      <c r="H33" s="110"/>
      <c r="I33" s="110"/>
      <c r="J33" s="110"/>
      <c r="K33" s="110"/>
      <c r="L33" s="110"/>
      <c r="M33" s="110"/>
      <c r="N33" s="110"/>
    </row>
    <row r="34" spans="2:17" x14ac:dyDescent="0.25">
      <c r="B34" s="186" t="s">
        <v>16</v>
      </c>
      <c r="C34" s="186"/>
      <c r="D34" s="129" t="s">
        <v>17</v>
      </c>
      <c r="E34" s="110"/>
      <c r="F34" s="110"/>
      <c r="G34" s="110"/>
      <c r="H34" s="110"/>
      <c r="I34" s="110"/>
      <c r="J34" s="110"/>
      <c r="K34" s="110"/>
      <c r="L34" s="110"/>
      <c r="M34" s="110"/>
      <c r="N34" s="110"/>
    </row>
    <row r="35" spans="2:17" x14ac:dyDescent="0.25">
      <c r="B35" s="186" t="s">
        <v>18</v>
      </c>
      <c r="C35" s="186"/>
      <c r="D35" s="130" t="s">
        <v>19</v>
      </c>
      <c r="E35" s="110"/>
      <c r="F35" s="110"/>
      <c r="G35" s="121"/>
      <c r="H35" s="121"/>
      <c r="I35" s="121"/>
      <c r="J35" s="121"/>
      <c r="K35" s="121"/>
      <c r="L35" s="121"/>
      <c r="M35" s="121"/>
      <c r="N35" s="121"/>
    </row>
    <row r="36" spans="2:17" x14ac:dyDescent="0.25">
      <c r="B36" s="186" t="s">
        <v>38</v>
      </c>
      <c r="C36" s="186"/>
      <c r="D36" s="131" t="s">
        <v>20</v>
      </c>
      <c r="E36" s="110"/>
      <c r="F36" s="121"/>
      <c r="G36" s="121"/>
      <c r="H36" s="121"/>
      <c r="I36" s="121"/>
      <c r="J36" s="121"/>
      <c r="K36" s="121"/>
      <c r="L36" s="121"/>
      <c r="M36" s="121"/>
      <c r="N36" s="121"/>
    </row>
    <row r="37" spans="2:17" x14ac:dyDescent="0.25">
      <c r="B37" s="110"/>
      <c r="C37" s="110"/>
      <c r="D37" s="110"/>
      <c r="E37" s="110"/>
      <c r="F37" s="110"/>
      <c r="G37" s="110"/>
      <c r="H37" s="110"/>
      <c r="I37" s="110"/>
      <c r="J37" s="121"/>
      <c r="K37" s="121"/>
      <c r="L37" s="121"/>
      <c r="M37" s="121"/>
      <c r="N37" s="121"/>
      <c r="O37" s="9"/>
      <c r="P37" s="9"/>
      <c r="Q37" s="9"/>
    </row>
    <row r="38" spans="2:17" x14ac:dyDescent="0.25">
      <c r="B38" s="132" t="s">
        <v>21</v>
      </c>
      <c r="C38" s="133"/>
      <c r="D38" s="133"/>
      <c r="E38" s="133"/>
      <c r="F38" s="133"/>
      <c r="G38" s="133"/>
      <c r="H38" s="133"/>
      <c r="I38" s="133"/>
      <c r="J38" s="133"/>
      <c r="K38" s="133"/>
      <c r="L38" s="133"/>
      <c r="M38" s="133"/>
      <c r="N38" s="110"/>
    </row>
    <row r="39" spans="2:17" x14ac:dyDescent="0.25">
      <c r="B39" s="133" t="s">
        <v>165</v>
      </c>
      <c r="C39" s="133"/>
      <c r="D39" s="133"/>
      <c r="E39" s="133"/>
      <c r="F39" s="133"/>
      <c r="G39" s="133"/>
      <c r="H39" s="133"/>
      <c r="I39" s="133"/>
      <c r="J39" s="133"/>
      <c r="K39" s="133"/>
      <c r="L39" s="133"/>
      <c r="M39" s="133"/>
      <c r="N39" s="110"/>
    </row>
    <row r="40" spans="2:17" ht="18" customHeight="1" x14ac:dyDescent="0.25">
      <c r="B40" s="184" t="s">
        <v>39</v>
      </c>
      <c r="C40" s="184"/>
      <c r="D40" s="184"/>
      <c r="E40" s="184"/>
      <c r="F40" s="184"/>
      <c r="G40" s="184"/>
      <c r="H40" s="184"/>
      <c r="I40" s="184"/>
      <c r="J40" s="184"/>
      <c r="K40" s="184"/>
      <c r="L40" s="184"/>
      <c r="M40" s="184"/>
      <c r="N40" s="110"/>
    </row>
    <row r="41" spans="2:17" ht="18.600000000000001" customHeight="1" x14ac:dyDescent="0.25">
      <c r="B41" s="179" t="s">
        <v>174</v>
      </c>
      <c r="C41" s="179"/>
      <c r="D41" s="179"/>
      <c r="E41" s="179"/>
      <c r="F41" s="179"/>
      <c r="G41" s="179"/>
      <c r="H41" s="179"/>
      <c r="I41" s="179"/>
      <c r="J41" s="179"/>
      <c r="K41" s="179"/>
      <c r="L41" s="179"/>
      <c r="M41" s="179"/>
      <c r="N41" s="110"/>
    </row>
    <row r="42" spans="2:17" ht="18" customHeight="1" x14ac:dyDescent="0.25">
      <c r="B42" s="179" t="s">
        <v>246</v>
      </c>
      <c r="C42" s="179"/>
      <c r="D42" s="179"/>
      <c r="E42" s="179"/>
      <c r="F42" s="179"/>
      <c r="G42" s="179"/>
      <c r="H42" s="179"/>
      <c r="I42" s="179"/>
      <c r="J42" s="179"/>
      <c r="K42" s="179"/>
      <c r="L42" s="179"/>
      <c r="M42" s="179"/>
      <c r="N42" s="110"/>
    </row>
    <row r="43" spans="2:17" x14ac:dyDescent="0.25">
      <c r="H43" s="23"/>
      <c r="I43" s="9"/>
      <c r="J43" s="9"/>
      <c r="K43" s="9"/>
      <c r="L43" s="9"/>
      <c r="M43" s="9"/>
      <c r="N43" s="9"/>
      <c r="O43" s="9"/>
      <c r="P43" s="9"/>
    </row>
  </sheetData>
  <sheetProtection password="C44A" sheet="1" objects="1" scenarios="1"/>
  <mergeCells count="14">
    <mergeCell ref="B42:M42"/>
    <mergeCell ref="B1:M1"/>
    <mergeCell ref="B32:M32"/>
    <mergeCell ref="B17:M17"/>
    <mergeCell ref="B12:M12"/>
    <mergeCell ref="B7:M7"/>
    <mergeCell ref="B40:M40"/>
    <mergeCell ref="B41:M41"/>
    <mergeCell ref="B33:C33"/>
    <mergeCell ref="B22:M22"/>
    <mergeCell ref="B34:C34"/>
    <mergeCell ref="B35:C35"/>
    <mergeCell ref="B36:C36"/>
    <mergeCell ref="B31:M31"/>
  </mergeCells>
  <conditionalFormatting sqref="M28:M29">
    <cfRule type="cellIs" dxfId="2" priority="1" operator="greaterThan">
      <formula>24</formula>
    </cfRule>
    <cfRule type="cellIs" dxfId="1" priority="2" operator="between">
      <formula>15</formula>
      <formula>24</formula>
    </cfRule>
    <cfRule type="cellIs" dxfId="0" priority="3" operator="between">
      <formula>14</formula>
      <formula>0</formula>
    </cfRule>
  </conditionalFormatting>
  <pageMargins left="0.7" right="0.7" top="0.75" bottom="0.75" header="0.3" footer="0.3"/>
  <pageSetup paperSize="9" fitToHeight="0" orientation="landscape" horizontalDpi="4294967293" verticalDpi="4294967293" r:id="rId1"/>
  <ignoredErrors>
    <ignoredError sqref="M20 M25 M28:M29" evalError="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INSTRUCTIONS</vt:lpstr>
      <vt:lpstr>ASSETS SCORE</vt:lpstr>
      <vt:lpstr>CONTROL SCORE</vt:lpstr>
      <vt:lpstr>FINANCIAL RISK SCORE</vt:lpstr>
      <vt:lpstr>WEALTH SCORE</vt:lpstr>
      <vt:lpstr>OVERALL SCORE</vt:lpstr>
      <vt:lpstr>INSTRUCTIONS!_Toc382935061</vt:lpstr>
      <vt:lpstr>INSTRUCTIONS!_Toc382935062</vt:lpstr>
      <vt:lpstr>INSTRUCTIONS!_Toc382935063</vt:lpstr>
      <vt:lpstr>INSTRUCTIONS!_Toc382935064</vt:lpstr>
      <vt:lpstr>'ASSETS SCORE'!Print_Area</vt:lpstr>
      <vt:lpstr>'CONTROL SCORE'!Print_Area</vt:lpstr>
      <vt:lpstr>'FINANCIAL RISK SCORE'!Print_Area</vt:lpstr>
      <vt:lpstr>INSTRUCTIONS!Print_Area</vt:lpstr>
      <vt:lpstr>'OVERALL SCORE'!Print_Area</vt:lpstr>
      <vt:lpstr>'WEALTH SCORE'!Print_Area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Sally Roberts</cp:lastModifiedBy>
  <cp:lastPrinted>2014-11-19T02:42:44Z</cp:lastPrinted>
  <dcterms:created xsi:type="dcterms:W3CDTF">2014-03-07T04:29:13Z</dcterms:created>
  <dcterms:modified xsi:type="dcterms:W3CDTF">2015-07-02T02:08:44Z</dcterms:modified>
</cp:coreProperties>
</file>