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480" documentId="8_{CBDC53C6-8548-421B-887B-2857E2DF13DC}" xr6:coauthVersionLast="47" xr6:coauthVersionMax="47" xr10:uidLastSave="{23319CC3-3DCB-469D-AB7E-679BD172AFF8}"/>
  <bookViews>
    <workbookView xWindow="-120" yWindow="-120" windowWidth="29040" windowHeight="175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5" i="1" l="1"/>
  <c r="AF15" i="1"/>
  <c r="AC15" i="1"/>
  <c r="Z15" i="1"/>
  <c r="W15" i="1"/>
  <c r="T15" i="1"/>
  <c r="Q16" i="1"/>
  <c r="Q15" i="1"/>
  <c r="N15" i="1"/>
  <c r="K15" i="1"/>
  <c r="H15" i="1"/>
  <c r="E15" i="1"/>
  <c r="B15" i="1"/>
  <c r="C388" i="3"/>
  <c r="AI14" i="1"/>
  <c r="AI13" i="1"/>
  <c r="AF14" i="1"/>
  <c r="AF13" i="1"/>
  <c r="AC14" i="1"/>
  <c r="AC13" i="1"/>
  <c r="Z14" i="1"/>
  <c r="Z13" i="1"/>
  <c r="W14" i="1"/>
  <c r="W13" i="1"/>
  <c r="T14" i="1"/>
  <c r="T13" i="1"/>
  <c r="Q14" i="1"/>
  <c r="Q13" i="1"/>
  <c r="N14" i="1"/>
  <c r="N13" i="1"/>
  <c r="K14" i="1"/>
  <c r="K13" i="1"/>
  <c r="H14" i="1"/>
  <c r="H13" i="1"/>
  <c r="E14" i="1"/>
  <c r="E13" i="1"/>
  <c r="B14" i="1"/>
  <c r="B13" i="1"/>
  <c r="FZ386" i="3"/>
  <c r="FY386" i="3"/>
  <c r="FX386" i="3"/>
  <c r="FV386" i="3"/>
  <c r="FU386" i="3"/>
  <c r="FT386" i="3"/>
  <c r="FR386" i="3"/>
  <c r="FQ386" i="3"/>
  <c r="FP386" i="3"/>
  <c r="FN386" i="3"/>
  <c r="FM386" i="3"/>
  <c r="FL386" i="3"/>
  <c r="FJ386" i="3"/>
  <c r="FI386" i="3"/>
  <c r="FH386" i="3"/>
  <c r="FF386" i="3"/>
  <c r="FE386" i="3"/>
  <c r="FD386" i="3"/>
  <c r="FB386" i="3"/>
  <c r="FA386" i="3"/>
  <c r="EZ386" i="3"/>
  <c r="EX386" i="3"/>
  <c r="EW386" i="3"/>
  <c r="EV386" i="3"/>
  <c r="EP386" i="3"/>
  <c r="EO386" i="3"/>
  <c r="EN386" i="3"/>
  <c r="EL386" i="3"/>
  <c r="EK386" i="3"/>
  <c r="EJ386" i="3"/>
  <c r="EH386" i="3"/>
  <c r="EG386" i="3"/>
  <c r="EF386" i="3"/>
  <c r="ED386" i="3"/>
  <c r="EC386" i="3"/>
  <c r="EB386" i="3"/>
  <c r="DZ386" i="3"/>
  <c r="DY386" i="3"/>
  <c r="DX386" i="3"/>
  <c r="DV386" i="3"/>
  <c r="DU386" i="3"/>
  <c r="DT386" i="3"/>
  <c r="DR386" i="3"/>
  <c r="DQ386" i="3"/>
  <c r="DP386" i="3"/>
  <c r="DN386" i="3"/>
  <c r="DM386" i="3"/>
  <c r="DL386" i="3"/>
  <c r="DJ386" i="3"/>
  <c r="DI386" i="3"/>
  <c r="DH386" i="3"/>
  <c r="DF386" i="3"/>
  <c r="DE386" i="3"/>
  <c r="DD386" i="3"/>
  <c r="DB386" i="3"/>
  <c r="DA386" i="3"/>
  <c r="CZ386" i="3"/>
  <c r="CX386" i="3"/>
  <c r="CW386" i="3"/>
  <c r="CV386" i="3"/>
  <c r="CT386" i="3"/>
  <c r="CS386" i="3"/>
  <c r="CR386" i="3"/>
  <c r="CP386" i="3"/>
  <c r="CO386" i="3"/>
  <c r="CN386" i="3"/>
  <c r="CL386" i="3"/>
  <c r="CK386" i="3"/>
  <c r="CJ386" i="3"/>
  <c r="CH386" i="3"/>
  <c r="CG386" i="3"/>
  <c r="CF386" i="3"/>
  <c r="CD386" i="3"/>
  <c r="CC386" i="3"/>
  <c r="CB386" i="3"/>
  <c r="BZ386" i="3"/>
  <c r="BY386" i="3"/>
  <c r="BX386" i="3"/>
  <c r="BV386" i="3"/>
  <c r="BU386" i="3"/>
  <c r="BT386" i="3"/>
  <c r="BR386" i="3"/>
  <c r="BQ386" i="3"/>
  <c r="BP386" i="3"/>
  <c r="BN386" i="3"/>
  <c r="BM386" i="3"/>
  <c r="BL386" i="3"/>
  <c r="BJ386" i="3"/>
  <c r="BI386" i="3"/>
  <c r="BH386" i="3"/>
  <c r="BF386" i="3"/>
  <c r="BE386" i="3"/>
  <c r="BD386" i="3"/>
  <c r="BB386" i="3"/>
  <c r="BA386" i="3"/>
  <c r="AZ386" i="3"/>
  <c r="AX386" i="3"/>
  <c r="AW386" i="3"/>
  <c r="AV386" i="3"/>
  <c r="AT386" i="3"/>
  <c r="AS386" i="3"/>
  <c r="AR386" i="3"/>
  <c r="AP386" i="3"/>
  <c r="AO386" i="3"/>
  <c r="AN386" i="3"/>
  <c r="AL386" i="3"/>
  <c r="AK386" i="3"/>
  <c r="AJ386" i="3"/>
  <c r="AH386" i="3"/>
  <c r="AG386" i="3"/>
  <c r="AF386" i="3"/>
  <c r="AD386" i="3"/>
  <c r="AC386" i="3"/>
  <c r="AB386" i="3"/>
  <c r="Z386" i="3"/>
  <c r="Y386" i="3"/>
  <c r="X386" i="3"/>
  <c r="V386" i="3"/>
  <c r="U386" i="3"/>
  <c r="T386" i="3"/>
  <c r="R386" i="3"/>
  <c r="Q386" i="3"/>
  <c r="P386" i="3"/>
  <c r="N386" i="3"/>
  <c r="M386" i="3"/>
  <c r="L386" i="3"/>
  <c r="J386" i="3"/>
  <c r="I386" i="3"/>
  <c r="H386" i="3"/>
  <c r="F386" i="3"/>
  <c r="E386" i="3"/>
  <c r="D386" i="3"/>
  <c r="C387" i="3" l="1"/>
  <c r="C386" i="3"/>
  <c r="AI12" i="1"/>
  <c r="AF12" i="1"/>
  <c r="AC12" i="1"/>
  <c r="Z12" i="1"/>
  <c r="W12" i="1"/>
  <c r="T12" i="1"/>
  <c r="Q12" i="1"/>
  <c r="N12" i="1"/>
  <c r="K12" i="1"/>
  <c r="H12" i="1"/>
  <c r="E12" i="1"/>
  <c r="B12" i="1"/>
  <c r="C385" i="3"/>
  <c r="AF11" i="1" s="1"/>
  <c r="AI11" i="1"/>
  <c r="H11" i="1"/>
  <c r="E11" i="1"/>
  <c r="C384" i="3"/>
  <c r="AI10" i="1"/>
  <c r="AF10" i="1"/>
  <c r="AC10" i="1"/>
  <c r="Z10" i="1"/>
  <c r="W10" i="1"/>
  <c r="T10" i="1"/>
  <c r="Q10" i="1"/>
  <c r="N10" i="1"/>
  <c r="K10" i="1"/>
  <c r="H10" i="1"/>
  <c r="E10" i="1"/>
  <c r="B10" i="1"/>
  <c r="C383" i="3"/>
  <c r="K9" i="1" s="1"/>
  <c r="AF9" i="1"/>
  <c r="AC9" i="1"/>
  <c r="Z9" i="1"/>
  <c r="W9" i="1"/>
  <c r="T9" i="1"/>
  <c r="Q9" i="1"/>
  <c r="N9" i="1"/>
  <c r="C382" i="3"/>
  <c r="AI8" i="1"/>
  <c r="AI7" i="1"/>
  <c r="AF8" i="1"/>
  <c r="AF7" i="1"/>
  <c r="AC8" i="1"/>
  <c r="AC7" i="1"/>
  <c r="Z8" i="1"/>
  <c r="Z7" i="1"/>
  <c r="W8" i="1"/>
  <c r="W7" i="1"/>
  <c r="T7" i="1"/>
  <c r="Q7"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B11" i="1" l="1"/>
  <c r="N11" i="1"/>
  <c r="Q11" i="1"/>
  <c r="T11" i="1"/>
  <c r="W11" i="1"/>
  <c r="Z11" i="1"/>
  <c r="AC11" i="1"/>
  <c r="K11" i="1"/>
  <c r="Q8" i="1"/>
  <c r="E9" i="1"/>
  <c r="B9" i="1"/>
  <c r="T8" i="1"/>
  <c r="H9" i="1"/>
  <c r="AI9" i="1"/>
  <c r="N8" i="1"/>
  <c r="E4" i="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FY96" i="56" l="1"/>
  <c r="FF96" i="56"/>
  <c r="EJ96" i="56"/>
  <c r="DQ96" i="56"/>
  <c r="CX96" i="56"/>
  <c r="CF96" i="56"/>
  <c r="BM96" i="56"/>
  <c r="AT96" i="56"/>
  <c r="AB96" i="56"/>
  <c r="I96" i="56"/>
  <c r="BZ96" i="56"/>
  <c r="D96" i="56"/>
  <c r="R96" i="56"/>
  <c r="S96" i="56" s="1"/>
  <c r="P96" i="56"/>
  <c r="DV96" i="56"/>
  <c r="N96" i="56"/>
  <c r="DB96" i="56"/>
  <c r="M96" i="56"/>
  <c r="DA96" i="56"/>
  <c r="FX96" i="56"/>
  <c r="FE96" i="56"/>
  <c r="EH96" i="56"/>
  <c r="DP96" i="56"/>
  <c r="CW96" i="56"/>
  <c r="CD96" i="56"/>
  <c r="BL96" i="56"/>
  <c r="AS96" i="56"/>
  <c r="Z96" i="56"/>
  <c r="H96" i="56"/>
  <c r="ED96" i="56"/>
  <c r="BH96" i="56"/>
  <c r="V96" i="56"/>
  <c r="BF96" i="56"/>
  <c r="CL96" i="56"/>
  <c r="FJ96" i="56"/>
  <c r="FI96" i="56"/>
  <c r="AW96" i="56"/>
  <c r="FV96" i="56"/>
  <c r="FD96" i="56"/>
  <c r="EG96" i="56"/>
  <c r="DN96" i="56"/>
  <c r="DO96" i="56" s="1"/>
  <c r="CV96" i="56"/>
  <c r="CC96" i="56"/>
  <c r="BJ96" i="56"/>
  <c r="AR96" i="56"/>
  <c r="Y96" i="56"/>
  <c r="F96" i="56"/>
  <c r="CS96" i="56"/>
  <c r="AN96" i="56"/>
  <c r="AK96" i="56"/>
  <c r="BT96" i="56"/>
  <c r="EO96" i="56"/>
  <c r="AG96" i="56"/>
  <c r="DU96" i="56"/>
  <c r="AF96" i="56"/>
  <c r="DT96" i="56"/>
  <c r="J96" i="56"/>
  <c r="FU96" i="56"/>
  <c r="FB96" i="56"/>
  <c r="EF96" i="56"/>
  <c r="DM96" i="56"/>
  <c r="CT96" i="56"/>
  <c r="CB96" i="56"/>
  <c r="BI96" i="56"/>
  <c r="AP96" i="56"/>
  <c r="X96" i="56"/>
  <c r="E96" i="56"/>
  <c r="FT96" i="56"/>
  <c r="FA96" i="56"/>
  <c r="DL96" i="56"/>
  <c r="AO96" i="56"/>
  <c r="U96" i="56"/>
  <c r="BD96" i="56"/>
  <c r="FL96" i="56"/>
  <c r="CJ96" i="56"/>
  <c r="EL96" i="56"/>
  <c r="L96" i="56"/>
  <c r="AD96" i="56"/>
  <c r="FR96" i="56"/>
  <c r="EZ96" i="56"/>
  <c r="EC96" i="56"/>
  <c r="DJ96" i="56"/>
  <c r="CR96" i="56"/>
  <c r="BY96" i="56"/>
  <c r="AH96" i="56"/>
  <c r="AZ96" i="56"/>
  <c r="CH96" i="56"/>
  <c r="FQ96" i="56"/>
  <c r="EX96" i="56"/>
  <c r="EB96" i="56"/>
  <c r="DI96" i="56"/>
  <c r="CP96" i="56"/>
  <c r="BX96" i="56"/>
  <c r="BE96" i="56"/>
  <c r="AL96" i="56"/>
  <c r="T96" i="56"/>
  <c r="BR96" i="56"/>
  <c r="BS96" i="56" s="1"/>
  <c r="BQ96" i="56"/>
  <c r="FP96" i="56"/>
  <c r="EW96" i="56"/>
  <c r="DZ96" i="56"/>
  <c r="DH96" i="56"/>
  <c r="CO96" i="56"/>
  <c r="BV96" i="56"/>
  <c r="BP96" i="56"/>
  <c r="FN96" i="56"/>
  <c r="EV96" i="56"/>
  <c r="DY96" i="56"/>
  <c r="DF96" i="56"/>
  <c r="CN96" i="56"/>
  <c r="BU96" i="56"/>
  <c r="BB96" i="56"/>
  <c r="AJ96" i="56"/>
  <c r="Q96" i="56"/>
  <c r="DE96" i="56"/>
  <c r="DD96" i="56"/>
  <c r="EN96" i="56"/>
  <c r="AX96" i="56"/>
  <c r="FM96" i="56"/>
  <c r="EP96" i="56"/>
  <c r="DX96" i="56"/>
  <c r="BA96" i="56"/>
  <c r="CK96" i="56"/>
  <c r="FZ96" i="56"/>
  <c r="FH96" i="56"/>
  <c r="EK96" i="56"/>
  <c r="DR96" i="56"/>
  <c r="CZ96" i="56"/>
  <c r="CG96" i="56"/>
  <c r="BN96" i="56"/>
  <c r="AV96" i="56"/>
  <c r="AC96" i="56"/>
  <c r="FF95" i="56"/>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FJ95" i="56"/>
  <c r="EO95" i="56"/>
  <c r="DX95" i="56"/>
  <c r="BY95" i="56"/>
  <c r="AO95" i="56"/>
  <c r="BP95" i="56"/>
  <c r="DN95" i="56"/>
  <c r="CV95" i="56"/>
  <c r="CT95" i="56"/>
  <c r="FY95" i="56"/>
  <c r="FI95" i="56"/>
  <c r="EN95" i="56"/>
  <c r="DV95" i="56"/>
  <c r="DF95" i="56"/>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GA96" i="56" l="1"/>
  <c r="FO96" i="56"/>
  <c r="CQ96" i="56"/>
  <c r="EI96" i="56"/>
  <c r="AU96" i="56"/>
  <c r="FG96" i="56"/>
  <c r="BC96" i="56"/>
  <c r="AA96" i="56"/>
  <c r="DG96" i="56"/>
  <c r="AM96" i="56"/>
  <c r="CE96" i="56"/>
  <c r="CA96" i="56"/>
  <c r="FW96" i="56"/>
  <c r="FS96" i="56"/>
  <c r="AQ96" i="56"/>
  <c r="EQ96" i="56"/>
  <c r="FK96" i="56"/>
  <c r="AY96" i="56"/>
  <c r="BW96" i="56"/>
  <c r="EM96" i="56"/>
  <c r="CU96" i="56"/>
  <c r="CM96" i="56"/>
  <c r="DK96" i="56"/>
  <c r="AE96" i="56"/>
  <c r="EI95" i="56"/>
  <c r="DG95" i="56"/>
  <c r="GA95" i="56"/>
  <c r="EY96" i="56"/>
  <c r="G96" i="56"/>
  <c r="BG96" i="56"/>
  <c r="CY96" i="56"/>
  <c r="BO96" i="56"/>
  <c r="W96" i="56"/>
  <c r="EA96" i="56"/>
  <c r="CI96" i="56"/>
  <c r="FC96" i="56"/>
  <c r="DC96" i="56"/>
  <c r="BK96" i="56"/>
  <c r="EE96" i="56"/>
  <c r="O96" i="56"/>
  <c r="DS96" i="56"/>
  <c r="AI96" i="56"/>
  <c r="K96" i="56"/>
  <c r="DW96" i="56"/>
  <c r="FK95" i="56"/>
  <c r="BO95" i="56"/>
  <c r="BG93" i="56"/>
  <c r="CU95" i="56"/>
  <c r="DO95" i="56"/>
  <c r="FW94" i="56"/>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CY81" i="56" l="1"/>
  <c r="W64" i="56"/>
  <c r="EQ14" i="56"/>
  <c r="CA86" i="56"/>
  <c r="DK71" i="56"/>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<sst xmlns="http://schemas.openxmlformats.org/spreadsheetml/2006/main" count="11882" uniqueCount="88">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</sst>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301">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6" fontId="5" fillId="0" borderId="8" xfId="2" applyNumberFormat="1" applyBorder="1" applyAlignment="1" applyProtection="1">
      <alignment horizontal="right"/>
      <protection hidden="1"/>
    </xf>
    <xf numFmtId="9" fontId="27" fillId="0" borderId="0" xfId="4" applyFont="1" applyAlignment="1">
      <alignment horizontal="right"/>
    </xf>
    <xf numFmtId="171" fontId="5" fillId="0" borderId="8" xfId="1" quotePrefix="1" applyNumberFormat="1" applyFont="1" applyFill="1" applyBorder="1" applyAlignment="1" applyProtection="1">
      <alignment horizontal="right"/>
      <protection hidden="1"/>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10">
    <dxf>
      <fill>
        <patternFill>
          <bgColor rgb="FFFF0000"/>
        </patternFill>
      </fill>
    </dxf>
    <dxf>
      <font>
        <color rgb="FF006100"/>
      </font>
      <fill>
        <patternFill>
          <bgColor rgb="FFC6EFCE"/>
        </patternFill>
      </fill>
    </dxf>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pt idx="7">
                  <c:v>290</c:v>
                </c:pt>
                <c:pt idx="8">
                  <c:v>290</c:v>
                </c:pt>
                <c:pt idx="9">
                  <c:v>290</c:v>
                </c:pt>
                <c:pt idx="10">
                  <c:v>290</c:v>
                </c:pt>
                <c:pt idx="11">
                  <c:v>290</c:v>
                </c:pt>
                <c:pt idx="12">
                  <c:v>290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pt idx="7">
                  <c:v>280</c:v>
                </c:pt>
                <c:pt idx="8">
                  <c:v>280</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pt idx="7">
                  <c:v>255</c:v>
                </c:pt>
                <c:pt idx="8">
                  <c:v>245</c:v>
                </c:pt>
                <c:pt idx="9">
                  <c:v>245</c:v>
                </c:pt>
                <c:pt idx="10">
                  <c:v>245</c:v>
                </c:pt>
                <c:pt idx="11">
                  <c:v>245</c:v>
                </c:pt>
                <c:pt idx="12">
                  <c:v>245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pt idx="7">
                  <c:v>230</c:v>
                </c:pt>
                <c:pt idx="8">
                  <c:v>230</c:v>
                </c:pt>
                <c:pt idx="9">
                  <c:v>230</c:v>
                </c:pt>
                <c:pt idx="10">
                  <c:v>230</c:v>
                </c:pt>
                <c:pt idx="11">
                  <c:v>230</c:v>
                </c:pt>
                <c:pt idx="12">
                  <c:v>230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pt idx="7">
                  <c:v>325</c:v>
                </c:pt>
                <c:pt idx="8">
                  <c:v>325</c:v>
                </c:pt>
                <c:pt idx="9">
                  <c:v>325</c:v>
                </c:pt>
                <c:pt idx="10">
                  <c:v>325</c:v>
                </c:pt>
                <c:pt idx="11">
                  <c:v>325</c:v>
                </c:pt>
                <c:pt idx="12">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pt idx="7">
                  <c:v>330</c:v>
                </c:pt>
                <c:pt idx="8">
                  <c:v>330</c:v>
                </c:pt>
                <c:pt idx="9">
                  <c:v>330</c:v>
                </c:pt>
                <c:pt idx="10">
                  <c:v>330</c:v>
                </c:pt>
                <c:pt idx="11">
                  <c:v>330</c:v>
                </c:pt>
                <c:pt idx="12">
                  <c:v>330</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pt idx="7">
                  <c:v>405</c:v>
                </c:pt>
                <c:pt idx="8">
                  <c:v>405</c:v>
                </c:pt>
                <c:pt idx="9">
                  <c:v>405</c:v>
                </c:pt>
                <c:pt idx="10">
                  <c:v>405</c:v>
                </c:pt>
                <c:pt idx="11">
                  <c:v>405</c:v>
                </c:pt>
                <c:pt idx="12">
                  <c:v>405</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pt idx="7">
                  <c:v>305</c:v>
                </c:pt>
                <c:pt idx="8">
                  <c:v>305</c:v>
                </c:pt>
                <c:pt idx="9">
                  <c:v>305</c:v>
                </c:pt>
                <c:pt idx="10">
                  <c:v>305</c:v>
                </c:pt>
                <c:pt idx="11">
                  <c:v>305</c:v>
                </c:pt>
                <c:pt idx="12">
                  <c:v>305</c:v>
                </c:pt>
                <c:pt idx="13">
                  <c:v>305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pt idx="7">
                  <c:v>265</c:v>
                </c:pt>
                <c:pt idx="8">
                  <c:v>265</c:v>
                </c:pt>
                <c:pt idx="9">
                  <c:v>265</c:v>
                </c:pt>
                <c:pt idx="10">
                  <c:v>255</c:v>
                </c:pt>
                <c:pt idx="11">
                  <c:v>245</c:v>
                </c:pt>
                <c:pt idx="12">
                  <c:v>245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pt idx="7">
                  <c:v>335</c:v>
                </c:pt>
                <c:pt idx="8">
                  <c:v>335</c:v>
                </c:pt>
                <c:pt idx="9">
                  <c:v>335</c:v>
                </c:pt>
                <c:pt idx="10">
                  <c:v>335</c:v>
                </c:pt>
                <c:pt idx="11">
                  <c:v>335</c:v>
                </c:pt>
                <c:pt idx="12">
                  <c:v>335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pt idx="7">
                  <c:v>295</c:v>
                </c:pt>
                <c:pt idx="8">
                  <c:v>290</c:v>
                </c:pt>
                <c:pt idx="9">
                  <c:v>290</c:v>
                </c:pt>
                <c:pt idx="10">
                  <c:v>290</c:v>
                </c:pt>
                <c:pt idx="11">
                  <c:v>290</c:v>
                </c:pt>
                <c:pt idx="12">
                  <c:v>290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30913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259715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U32" sqref="U3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3" t="s">
        <v>83</v>
      </c>
      <c r="B37" s="253"/>
      <c r="C37" s="253"/>
      <c r="D37" s="253"/>
      <c r="E37" s="253"/>
      <c r="F37" s="253"/>
      <c r="G37" s="253"/>
      <c r="H37" s="253"/>
      <c r="I37" s="253"/>
      <c r="J37" s="253"/>
      <c r="K37" s="253"/>
      <c r="L37" s="253"/>
      <c r="M37" s="253"/>
      <c r="N37" s="253"/>
      <c r="O37" s="253"/>
      <c r="P37" s="253"/>
      <c r="Q37" s="9"/>
    </row>
    <row r="38" spans="1:17" x14ac:dyDescent="0.25">
      <c r="A38" s="253"/>
      <c r="B38" s="253"/>
      <c r="C38" s="253"/>
      <c r="D38" s="253"/>
      <c r="E38" s="253"/>
      <c r="F38" s="253"/>
      <c r="G38" s="253"/>
      <c r="H38" s="253"/>
      <c r="I38" s="253"/>
      <c r="J38" s="253"/>
      <c r="K38" s="253"/>
      <c r="L38" s="253"/>
      <c r="M38" s="253"/>
      <c r="N38" s="253"/>
      <c r="O38" s="253"/>
      <c r="P38" s="253"/>
      <c r="Q38" s="9"/>
    </row>
    <row r="39" spans="1:17" x14ac:dyDescent="0.25">
      <c r="A39" s="253"/>
      <c r="B39" s="253"/>
      <c r="C39" s="253"/>
      <c r="D39" s="253"/>
      <c r="E39" s="253"/>
      <c r="F39" s="253"/>
      <c r="G39" s="253"/>
      <c r="H39" s="253"/>
      <c r="I39" s="253"/>
      <c r="J39" s="253"/>
      <c r="K39" s="253"/>
      <c r="L39" s="253"/>
      <c r="M39" s="253"/>
      <c r="N39" s="253"/>
      <c r="O39" s="253"/>
      <c r="P39" s="253"/>
      <c r="Q39" s="9"/>
    </row>
    <row r="40" spans="1:17" x14ac:dyDescent="0.25">
      <c r="A40" s="253"/>
      <c r="B40" s="253"/>
      <c r="C40" s="253"/>
      <c r="D40" s="253"/>
      <c r="E40" s="253"/>
      <c r="F40" s="253"/>
      <c r="G40" s="253"/>
      <c r="H40" s="253"/>
      <c r="I40" s="253"/>
      <c r="J40" s="253"/>
      <c r="K40" s="253"/>
      <c r="L40" s="253"/>
      <c r="M40" s="253"/>
      <c r="N40" s="253"/>
      <c r="O40" s="253"/>
      <c r="P40" s="253"/>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6">
        <v>46108</v>
      </c>
      <c r="C7" s="277"/>
      <c r="D7" s="280"/>
      <c r="E7" s="280"/>
      <c r="F7" s="280"/>
      <c r="G7" s="280"/>
      <c r="H7" s="280"/>
      <c r="I7" s="280"/>
      <c r="J7" s="280"/>
      <c r="K7" s="281"/>
    </row>
    <row r="8" spans="2:12" ht="15.75" thickBot="1" x14ac:dyDescent="0.3">
      <c r="B8" s="278"/>
      <c r="C8" s="279"/>
      <c r="D8" s="282" t="s">
        <v>6</v>
      </c>
      <c r="E8" s="282"/>
      <c r="F8" s="282" t="s">
        <v>7</v>
      </c>
      <c r="G8" s="282"/>
      <c r="H8" s="282" t="s">
        <v>8</v>
      </c>
      <c r="I8" s="282"/>
      <c r="J8" s="282" t="s">
        <v>9</v>
      </c>
      <c r="K8" s="283"/>
    </row>
    <row r="9" spans="2:12" x14ac:dyDescent="0.25">
      <c r="B9" s="109" t="s">
        <v>80</v>
      </c>
      <c r="C9" s="110" t="s">
        <v>11</v>
      </c>
      <c r="D9" s="265" t="s">
        <v>0</v>
      </c>
      <c r="E9" s="266"/>
      <c r="F9" s="267" t="s">
        <v>0</v>
      </c>
      <c r="G9" s="266"/>
      <c r="H9" s="267" t="s">
        <v>0</v>
      </c>
      <c r="I9" s="266"/>
      <c r="J9" s="156">
        <f>VLOOKUP($B$7,'WEEKLY DATA'!$C$9:$G$699,2)</f>
        <v>220</v>
      </c>
      <c r="K9" s="157">
        <f>VLOOKUP($B$7,'WEEKLY DATA'!$C$9:$G$699,3)</f>
        <v>360</v>
      </c>
    </row>
    <row r="10" spans="2:12" x14ac:dyDescent="0.25">
      <c r="B10" s="93"/>
      <c r="C10" s="104" t="s">
        <v>4</v>
      </c>
      <c r="D10" s="268"/>
      <c r="E10" s="269"/>
      <c r="F10" s="270"/>
      <c r="G10" s="269"/>
      <c r="H10" s="270"/>
      <c r="I10" s="269"/>
      <c r="J10" s="254" t="str">
        <f>VLOOKUP($B$7,'WEEKLY DATA'!$C$9:$GA$699,5)</f>
        <v>Steady</v>
      </c>
      <c r="K10" s="255" t="e">
        <f>VLOOKUP($B$7,'[1]Hay - Fill sheet'!$A$3:$FY$1106,11)</f>
        <v>#REF!</v>
      </c>
    </row>
    <row r="11" spans="2:12" x14ac:dyDescent="0.25">
      <c r="B11" s="113" t="s">
        <v>12</v>
      </c>
      <c r="C11" s="114" t="s">
        <v>11</v>
      </c>
      <c r="D11" s="115">
        <f>VLOOKUP($B$7,'WEEKLY DATA'!$C$9:$GA$699,6)</f>
        <v>300</v>
      </c>
      <c r="E11" s="116">
        <f>VLOOKUP($B$7,'WEEKLY DATA'!$C$9:$GA$699,7)</f>
        <v>400</v>
      </c>
      <c r="F11" s="117">
        <f>VLOOKUP($B$7,'WEEKLY DATA'!$C$9:$GA$699,10)</f>
        <v>600</v>
      </c>
      <c r="G11" s="116">
        <f>VLOOKUP($B$7,'WEEKLY DATA'!$C$9:$GA$699,11)</f>
        <v>700</v>
      </c>
      <c r="H11" s="117">
        <f>VLOOKUP($B$7,'WEEKLY DATA'!$C$9:$GA$699,14)</f>
        <v>150</v>
      </c>
      <c r="I11" s="116">
        <f>VLOOKUP($B$7,'WEEKLY DATA'!$C$9:$GA$699,15)</f>
        <v>200</v>
      </c>
      <c r="J11" s="115">
        <f>VLOOKUP($B$7,'WEEKLY DATA'!$C$9:$GA$699,18)</f>
        <v>220</v>
      </c>
      <c r="K11" s="118">
        <f>VLOOKUP($B$7,'WEEKLY DATA'!$C$9:$GA$699,19)</f>
        <v>270</v>
      </c>
    </row>
    <row r="12" spans="2:12" x14ac:dyDescent="0.25">
      <c r="B12" s="119"/>
      <c r="C12" s="120" t="s">
        <v>4</v>
      </c>
      <c r="D12" s="256" t="str">
        <f>VLOOKUP($B$7,'WEEKLY DATA'!$C$9:$GA$699,9)</f>
        <v>Steady</v>
      </c>
      <c r="E12" s="257" t="e">
        <f>VLOOKUP($B$7,'[1]Hay - Fill sheet'!$A$3:$FY$1106,11)</f>
        <v>#REF!</v>
      </c>
      <c r="F12" s="258" t="str">
        <f>VLOOKUP($B$7,'WEEKLY DATA'!$C$9:$GA$699,13)</f>
        <v>Steady</v>
      </c>
      <c r="G12" s="257" t="e">
        <f>VLOOKUP($B$7,'[1]Hay - Fill sheet'!$A$3:$FY$1106,11)</f>
        <v>#REF!</v>
      </c>
      <c r="H12" s="259" t="str">
        <f>VLOOKUP($B$7,'WEEKLY DATA'!$C$9:$GA$699,17)</f>
        <v>Steady</v>
      </c>
      <c r="I12" s="260" t="e">
        <f>VLOOKUP($B$7,'[1]Hay - Fill sheet'!$A$3:$FY$1106,11)</f>
        <v>#REF!</v>
      </c>
      <c r="J12" s="261" t="str">
        <f>VLOOKUP($B$7,'WEEKLY DATA'!$C$9:$GA$699,21)</f>
        <v>Steady</v>
      </c>
      <c r="K12" s="262"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250</v>
      </c>
      <c r="K13" s="102">
        <f>VLOOKUP($B$7,'WEEKLY DATA'!$C$9:$GA$699,35)</f>
        <v>300</v>
      </c>
    </row>
    <row r="14" spans="2:12" x14ac:dyDescent="0.25">
      <c r="B14" s="93"/>
      <c r="C14" s="104" t="s">
        <v>4</v>
      </c>
      <c r="D14" s="271" t="str">
        <f>VLOOKUP($B$7,'WEEKLY DATA'!$C$9:$GA$699,25)</f>
        <v>Steady</v>
      </c>
      <c r="E14" s="272" t="e">
        <f>VLOOKUP($B$7,'[1]Hay - Fill sheet'!$A$3:$FY$1106,11)</f>
        <v>#REF!</v>
      </c>
      <c r="F14" s="273" t="str">
        <f>VLOOKUP($B$7,'WEEKLY DATA'!$C$9:$GA$699,29)</f>
        <v>Steady</v>
      </c>
      <c r="G14" s="274" t="e">
        <f>VLOOKUP($B$7,'[1]Hay - Fill sheet'!$A$3:$FY$1106,11)</f>
        <v>#REF!</v>
      </c>
      <c r="H14" s="273" t="str">
        <f>VLOOKUP($B$7,'WEEKLY DATA'!$C$9:$GA$699,33)</f>
        <v>Steady</v>
      </c>
      <c r="I14" s="274" t="e">
        <f>VLOOKUP($B$7,'[1]Hay - Fill sheet'!$A$3:$FY$1106,11)</f>
        <v>#REF!</v>
      </c>
      <c r="J14" s="275" t="str">
        <f>VLOOKUP($B$7,'WEEKLY DATA'!$C$9:$GA$699,37)</f>
        <v>Steady</v>
      </c>
      <c r="K14" s="284" t="e">
        <f>VLOOKUP($B$7,'[1]Hay - Fill sheet'!$A$3:$FY$1106,11)</f>
        <v>#REF!</v>
      </c>
    </row>
    <row r="15" spans="2:12" x14ac:dyDescent="0.25">
      <c r="B15" s="113" t="s">
        <v>38</v>
      </c>
      <c r="C15" s="114" t="s">
        <v>11</v>
      </c>
      <c r="D15" s="115">
        <f>VLOOKUP($B$7,'WEEKLY DATA'!$C$9:$GA$699,38)</f>
        <v>280</v>
      </c>
      <c r="E15" s="116">
        <f>VLOOKUP($B$7,'WEEKLY DATA'!$C$9:$GA$699,39)</f>
        <v>380</v>
      </c>
      <c r="F15" s="117">
        <f>VLOOKUP($B$7,'WEEKLY DATA'!$C$9:$GA$699,42)</f>
        <v>440</v>
      </c>
      <c r="G15" s="116">
        <f>VLOOKUP($B$7,'WEEKLY DATA'!$C$9:$GA$699,43)</f>
        <v>570</v>
      </c>
      <c r="H15" s="117">
        <f>VLOOKUP($B$7,'WEEKLY DATA'!$C$9:$GA$699,46)</f>
        <v>115</v>
      </c>
      <c r="I15" s="116">
        <f>VLOOKUP($B$7,'WEEKLY DATA'!$C$9:$GA$699,47)</f>
        <v>175</v>
      </c>
      <c r="J15" s="115">
        <f>VLOOKUP($B$7,'WEEKLY DATA'!$C$9:$GA$699,50)</f>
        <v>215</v>
      </c>
      <c r="K15" s="118">
        <f>VLOOKUP($B$7,'WEEKLY DATA'!$C$9:$GA$699,51)</f>
        <v>315</v>
      </c>
    </row>
    <row r="16" spans="2:12" x14ac:dyDescent="0.25">
      <c r="B16" s="119"/>
      <c r="C16" s="120" t="s">
        <v>4</v>
      </c>
      <c r="D16" s="256" t="str">
        <f>VLOOKUP($B$7,'WEEKLY DATA'!$C$9:$GA$699,41)</f>
        <v>Steady</v>
      </c>
      <c r="E16" s="257" t="e">
        <f>VLOOKUP($B$7,'[1]Hay - Fill sheet'!$A$3:$FY$1106,11)</f>
        <v>#REF!</v>
      </c>
      <c r="F16" s="258">
        <f>VLOOKUP($B$7,'WEEKLY DATA'!$C$9:$GA$699,45)</f>
        <v>10</v>
      </c>
      <c r="G16" s="257" t="e">
        <f>VLOOKUP($B$7,'[1]Hay - Fill sheet'!$A$3:$FY$1106,11)</f>
        <v>#REF!</v>
      </c>
      <c r="H16" s="258" t="str">
        <f>VLOOKUP($B$7,'WEEKLY DATA'!$C$9:$GA$699,49)</f>
        <v>Steady</v>
      </c>
      <c r="I16" s="257" t="e">
        <f>VLOOKUP($B$7,'[1]Hay - Fill sheet'!$A$3:$FY$1106,11)</f>
        <v>#REF!</v>
      </c>
      <c r="J16" s="256">
        <f>VLOOKUP($B$7,'WEEKLY DATA'!$C$9:$GA$699,53)</f>
        <v>10</v>
      </c>
      <c r="K16" s="285" t="e">
        <f>VLOOKUP($B$7,'[1]Hay - Fill sheet'!$A$3:$FY$1106,11)</f>
        <v>#REF!</v>
      </c>
    </row>
    <row r="17" spans="2:19" x14ac:dyDescent="0.25">
      <c r="B17" s="94" t="s">
        <v>15</v>
      </c>
      <c r="C17" s="103" t="s">
        <v>11</v>
      </c>
      <c r="D17" s="101">
        <f>VLOOKUP($B$7,'WEEKLY DATA'!$C$9:$GA$699,54)</f>
        <v>345</v>
      </c>
      <c r="E17" s="111">
        <f>VLOOKUP($B$7,'WEEKLY DATA'!$C$9:$GA$699,55)</f>
        <v>465</v>
      </c>
      <c r="F17" s="112">
        <f>VLOOKUP($B$7,'WEEKLY DATA'!$C$9:$GA$699,58)</f>
        <v>515</v>
      </c>
      <c r="G17" s="111">
        <f>VLOOKUP($B$7,'WEEKLY DATA'!$C$9:$GA$699,59)</f>
        <v>655</v>
      </c>
      <c r="H17" s="112">
        <f>VLOOKUP($B$7,'WEEKLY DATA'!$C$9:$GA$699,62)</f>
        <v>225</v>
      </c>
      <c r="I17" s="111">
        <f>VLOOKUP($B$7,'WEEKLY DATA'!$C$9:$GA$699,63)</f>
        <v>275</v>
      </c>
      <c r="J17" s="101">
        <f>VLOOKUP($B$7,'WEEKLY DATA'!$C$9:$GA$699,66)</f>
        <v>285</v>
      </c>
      <c r="K17" s="102">
        <f>VLOOKUP($B$7,'WEEKLY DATA'!$C$9:$GA$699,67)</f>
        <v>415</v>
      </c>
    </row>
    <row r="18" spans="2:19" x14ac:dyDescent="0.25">
      <c r="B18" s="93"/>
      <c r="C18" s="104" t="s">
        <v>4</v>
      </c>
      <c r="D18" s="275" t="str">
        <f>VLOOKUP($B$7,'WEEKLY DATA'!$C$9:$GA$699,57)</f>
        <v>Steady</v>
      </c>
      <c r="E18" s="274" t="e">
        <f>VLOOKUP($B$7,'[1]Hay - Fill sheet'!$A$3:$FY$1106,11)</f>
        <v>#REF!</v>
      </c>
      <c r="F18" s="273">
        <f>VLOOKUP($B$7,'WEEKLY DATA'!$C$9:$GA$699,61)</f>
        <v>10</v>
      </c>
      <c r="G18" s="274" t="e">
        <f>VLOOKUP($B$7,'[1]Hay - Fill sheet'!$A$3:$FY$1106,11)</f>
        <v>#REF!</v>
      </c>
      <c r="H18" s="273" t="str">
        <f>VLOOKUP($B$7,'WEEKLY DATA'!$C$9:$GA$699,65)</f>
        <v>Steady</v>
      </c>
      <c r="I18" s="274" t="e">
        <f>VLOOKUP($B$7,'[1]Hay - Fill sheet'!$A$3:$FY$1106,11)</f>
        <v>#REF!</v>
      </c>
      <c r="J18" s="275" t="str">
        <f>VLOOKUP($B$7,'WEEKLY DATA'!$C$9:$GA$699,69)</f>
        <v>Steady</v>
      </c>
      <c r="K18" s="284" t="e">
        <f>VLOOKUP($B$7,'[1]Hay - Fill sheet'!$A$3:$FY$1106,11)</f>
        <v>#REF!</v>
      </c>
    </row>
    <row r="19" spans="2:19" x14ac:dyDescent="0.25">
      <c r="B19" s="263" t="s">
        <v>31</v>
      </c>
      <c r="C19" s="114" t="s">
        <v>11</v>
      </c>
      <c r="D19" s="115">
        <f>VLOOKUP($B$7,'WEEKLY DATA'!$C$9:$GA$699,70)</f>
        <v>245</v>
      </c>
      <c r="E19" s="116">
        <f>VLOOKUP($B$7,'WEEKLY DATA'!$C$9:$GA$699,71)</f>
        <v>365</v>
      </c>
      <c r="F19" s="117">
        <f>VLOOKUP($B$7,'WEEKLY DATA'!$C$9:$GA$699,74)</f>
        <v>425</v>
      </c>
      <c r="G19" s="116">
        <f>VLOOKUP($B$7,'WEEKLY DATA'!$C$9:$GA$699,75)</f>
        <v>585</v>
      </c>
      <c r="H19" s="117">
        <f>VLOOKUP($B$7,'WEEKLY DATA'!$C$9:$GA$699,78)</f>
        <v>95</v>
      </c>
      <c r="I19" s="116">
        <f>VLOOKUP($B$7,'WEEKLY DATA'!$C$9:$GA$699,79)</f>
        <v>115</v>
      </c>
      <c r="J19" s="115">
        <f>VLOOKUP($B$7,'WEEKLY DATA'!$C$9:$GA$699,82)</f>
        <v>170</v>
      </c>
      <c r="K19" s="118">
        <f>VLOOKUP($B$7,'WEEKLY DATA'!$C$9:$GA$699,83)</f>
        <v>330</v>
      </c>
      <c r="N19" s="89" t="s">
        <v>22</v>
      </c>
    </row>
    <row r="20" spans="2:19" x14ac:dyDescent="0.25">
      <c r="B20" s="264"/>
      <c r="C20" s="120" t="s">
        <v>4</v>
      </c>
      <c r="D20" s="256" t="str">
        <f>VLOOKUP($B$7,'WEEKLY DATA'!$C$9:$GA$699,73)</f>
        <v>Steady</v>
      </c>
      <c r="E20" s="257" t="e">
        <f>VLOOKUP($B$7,'[1]Hay - Fill sheet'!$A$3:$FY$1106,11)</f>
        <v>#REF!</v>
      </c>
      <c r="F20" s="258">
        <f>VLOOKUP($B$7,'WEEKLY DATA'!$C$9:$GA$699,77)</f>
        <v>10</v>
      </c>
      <c r="G20" s="257" t="e">
        <f>VLOOKUP($B$7,'[1]Hay - Fill sheet'!$A$3:$FY$1106,11)</f>
        <v>#REF!</v>
      </c>
      <c r="H20" s="258" t="str">
        <f>VLOOKUP($B$7,'WEEKLY DATA'!$C$9:$GA$699,81)</f>
        <v>Steady</v>
      </c>
      <c r="I20" s="257" t="e">
        <f>VLOOKUP($B$7,'[1]Hay - Fill sheet'!$A$3:$FY$1106,11)</f>
        <v>#REF!</v>
      </c>
      <c r="J20" s="256" t="str">
        <f>VLOOKUP($B$7,'WEEKLY DATA'!$C$9:$GA$699,85)</f>
        <v>Steady</v>
      </c>
      <c r="K20" s="285" t="e">
        <f>VLOOKUP($B$7,'[1]Hay - Fill sheet'!$A$3:$FY$1106,11)</f>
        <v>#REF!</v>
      </c>
    </row>
    <row r="21" spans="2:19" x14ac:dyDescent="0.25">
      <c r="B21" s="95" t="s">
        <v>16</v>
      </c>
      <c r="C21" s="103" t="s">
        <v>11</v>
      </c>
      <c r="D21" s="101">
        <f>VLOOKUP($B$7,'WEEKLY DATA'!$C$9:$GA$699,86)</f>
        <v>275</v>
      </c>
      <c r="E21" s="111">
        <f>VLOOKUP($B$7,'WEEKLY DATA'!$C$9:$GA$699,87)</f>
        <v>425</v>
      </c>
      <c r="F21" s="112">
        <f>VLOOKUP($B$7,'WEEKLY DATA'!$C$9:$GA$699,90)</f>
        <v>505</v>
      </c>
      <c r="G21" s="111">
        <f>VLOOKUP($B$7,'WEEKLY DATA'!$C$9:$GA$699,91)</f>
        <v>615</v>
      </c>
      <c r="H21" s="112">
        <f>VLOOKUP($B$7,'WEEKLY DATA'!$C$9:$GA$699,94)</f>
        <v>120</v>
      </c>
      <c r="I21" s="111">
        <f>VLOOKUP($B$7,'WEEKLY DATA'!$C$9:$GA$699,95)</f>
        <v>180</v>
      </c>
      <c r="J21" s="101">
        <f>VLOOKUP($B$7,'WEEKLY DATA'!$C$9:$GA$699,98)</f>
        <v>160</v>
      </c>
      <c r="K21" s="102">
        <f>VLOOKUP($B$7,'WEEKLY DATA'!$C$9:$GA$699,99)</f>
        <v>330</v>
      </c>
    </row>
    <row r="22" spans="2:19" x14ac:dyDescent="0.25">
      <c r="B22" s="93"/>
      <c r="C22" s="104" t="s">
        <v>4</v>
      </c>
      <c r="D22" s="275" t="str">
        <f>VLOOKUP($B$7,'WEEKLY DATA'!$C$9:$GA$699,89)</f>
        <v>Steady</v>
      </c>
      <c r="E22" s="274" t="e">
        <f>VLOOKUP($B$7,'[1]Hay - Fill sheet'!$A$3:$FY$1106,11)</f>
        <v>#REF!</v>
      </c>
      <c r="F22" s="273">
        <f>VLOOKUP($B$7,'WEEKLY DATA'!$C$9:$GA$699,93)</f>
        <v>10</v>
      </c>
      <c r="G22" s="274" t="e">
        <f>VLOOKUP($B$7,'[1]Hay - Fill sheet'!$A$3:$FY$1106,11)</f>
        <v>#REF!</v>
      </c>
      <c r="H22" s="273" t="str">
        <f>VLOOKUP($B$7,'WEEKLY DATA'!$C$9:$GA$699,97)</f>
        <v>Steady</v>
      </c>
      <c r="I22" s="274" t="e">
        <f>VLOOKUP($B$7,'[1]Hay - Fill sheet'!$A$3:$FY$1106,11)</f>
        <v>#REF!</v>
      </c>
      <c r="J22" s="275" t="str">
        <f>VLOOKUP($B$7,'WEEKLY DATA'!$C$9:$GA$699,101)</f>
        <v>Steady</v>
      </c>
      <c r="K22" s="284" t="e">
        <f>VLOOKUP($B$7,'[1]Hay - Fill sheet'!$A$3:$FY$1106,11)</f>
        <v>#REF!</v>
      </c>
      <c r="S22" s="91"/>
    </row>
    <row r="23" spans="2:19" x14ac:dyDescent="0.25">
      <c r="B23" s="113" t="s">
        <v>30</v>
      </c>
      <c r="C23" s="114" t="s">
        <v>11</v>
      </c>
      <c r="D23" s="115">
        <f>VLOOKUP($B$7,'WEEKLY DATA'!$C$9:$GA$699,102)</f>
        <v>265</v>
      </c>
      <c r="E23" s="116">
        <f>VLOOKUP($B$7,'WEEKLY DATA'!$C$9:$GA$699,103)</f>
        <v>405</v>
      </c>
      <c r="F23" s="117">
        <f>VLOOKUP($B$7,'WEEKLY DATA'!$C$9:$GA$699,106)</f>
        <v>435</v>
      </c>
      <c r="G23" s="116">
        <f>VLOOKUP($B$7,'WEEKLY DATA'!$C$9:$GA$699,107)</f>
        <v>595</v>
      </c>
      <c r="H23" s="117">
        <f>VLOOKUP($B$7,'WEEKLY DATA'!$C$9:$GA$699,110)</f>
        <v>105</v>
      </c>
      <c r="I23" s="116">
        <f>VLOOKUP($B$7,'WEEKLY DATA'!$C$9:$GA$699,111)</f>
        <v>155</v>
      </c>
      <c r="J23" s="115">
        <f>VLOOKUP($B$7,'WEEKLY DATA'!$C$9:$GA$699,114)</f>
        <v>180</v>
      </c>
      <c r="K23" s="118">
        <f>VLOOKUP($B$7,'WEEKLY DATA'!$C$9:$GA$699,115)</f>
        <v>260</v>
      </c>
    </row>
    <row r="24" spans="2:19" x14ac:dyDescent="0.25">
      <c r="B24" s="119"/>
      <c r="C24" s="120" t="s">
        <v>4</v>
      </c>
      <c r="D24" s="256" t="str">
        <f>VLOOKUP($B$7,'WEEKLY DATA'!$C$9:$GA$699,105)</f>
        <v>Steady</v>
      </c>
      <c r="E24" s="257" t="e">
        <f>VLOOKUP($B$7,'[1]Hay - Fill sheet'!$A$3:$FY$1106,11)</f>
        <v>#REF!</v>
      </c>
      <c r="F24" s="258">
        <f>VLOOKUP($B$7,'WEEKLY DATA'!$C$9:$GA$699,109)</f>
        <v>10</v>
      </c>
      <c r="G24" s="257" t="e">
        <f>VLOOKUP($B$7,'[1]Hay - Fill sheet'!$A$3:$FY$1106,11)</f>
        <v>#REF!</v>
      </c>
      <c r="H24" s="258" t="str">
        <f>VLOOKUP($B$7,'WEEKLY DATA'!$C$9:$GA$699,113)</f>
        <v>Steady</v>
      </c>
      <c r="I24" s="257" t="e">
        <f>VLOOKUP($B$7,'[1]Hay - Fill sheet'!$A$3:$FY$1106,11)</f>
        <v>#REF!</v>
      </c>
      <c r="J24" s="256" t="str">
        <f>VLOOKUP($B$7,'WEEKLY DATA'!$C$9:$GA$699,117)</f>
        <v>Steady</v>
      </c>
      <c r="K24" s="285" t="e">
        <f>VLOOKUP($B$7,'[1]Hay - Fill sheet'!$A$3:$FY$1106,11)</f>
        <v>#REF!</v>
      </c>
    </row>
    <row r="25" spans="2:19" x14ac:dyDescent="0.25">
      <c r="B25" s="94" t="s">
        <v>43</v>
      </c>
      <c r="C25" s="103" t="s">
        <v>11</v>
      </c>
      <c r="D25" s="101">
        <f>VLOOKUP($B$7,'WEEKLY DATA'!$C$9:$GA$699,118)</f>
        <v>250</v>
      </c>
      <c r="E25" s="111">
        <f>VLOOKUP($B$7,'WEEKLY DATA'!$C$9:$GA$699,119)</f>
        <v>330</v>
      </c>
      <c r="F25" s="112">
        <f>VLOOKUP($B$7,'WEEKLY DATA'!$C$9:$GA$699,122)</f>
        <v>430</v>
      </c>
      <c r="G25" s="111">
        <f>VLOOKUP($B$7,'WEEKLY DATA'!$C$9:$GA$699,123)</f>
        <v>570</v>
      </c>
      <c r="H25" s="112">
        <f>VLOOKUP($B$7,'WEEKLY DATA'!$C$9:$GA$699,126)</f>
        <v>125</v>
      </c>
      <c r="I25" s="111">
        <f>VLOOKUP($B$7,'WEEKLY DATA'!$C$9:$GA$699,127)</f>
        <v>175</v>
      </c>
      <c r="J25" s="101">
        <f>VLOOKUP($B$7,'WEEKLY DATA'!$C$9:$GA$699,130)</f>
        <v>225</v>
      </c>
      <c r="K25" s="102">
        <f>VLOOKUP($B$7,'WEEKLY DATA'!$C$9:$GA$699,131)</f>
        <v>295</v>
      </c>
    </row>
    <row r="26" spans="2:19" x14ac:dyDescent="0.25">
      <c r="B26" s="96"/>
      <c r="C26" s="104" t="s">
        <v>4</v>
      </c>
      <c r="D26" s="275" t="str">
        <f>VLOOKUP($B$7,'WEEKLY DATA'!$C$9:$GA$699,121)</f>
        <v>Steady</v>
      </c>
      <c r="E26" s="274" t="e">
        <f>VLOOKUP($B$7,'[1]Hay - Fill sheet'!$A$3:$FY$1106,11)</f>
        <v>#REF!</v>
      </c>
      <c r="F26" s="273" t="str">
        <f>VLOOKUP($B$7,'WEEKLY DATA'!$C$9:$GA$699,125)</f>
        <v>Steady</v>
      </c>
      <c r="G26" s="274" t="e">
        <f>VLOOKUP($B$7,'[1]Hay - Fill sheet'!$A$3:$FY$1106,11)</f>
        <v>#REF!</v>
      </c>
      <c r="H26" s="273" t="str">
        <f>VLOOKUP($B$7,'WEEKLY DATA'!$C$9:$GA$699,129)</f>
        <v>Steady</v>
      </c>
      <c r="I26" s="274" t="e">
        <f>VLOOKUP($B$7,'[1]Hay - Fill sheet'!$A$3:$FY$1106,11)</f>
        <v>#REF!</v>
      </c>
      <c r="J26" s="275" t="str">
        <f>VLOOKUP($B$7,'WEEKLY DATA'!$C$9:$GA$699,133)</f>
        <v>Steady</v>
      </c>
      <c r="K26" s="284" t="e">
        <f>VLOOKUP($B$7,'[1]Hay - Fill sheet'!$A$3:$FY$1106,11)</f>
        <v>#REF!</v>
      </c>
    </row>
    <row r="27" spans="2:19" x14ac:dyDescent="0.25">
      <c r="B27" s="113" t="s">
        <v>45</v>
      </c>
      <c r="C27" s="114" t="s">
        <v>11</v>
      </c>
      <c r="D27" s="115">
        <f>VLOOKUP($B$7,'WEEKLY DATA'!$C$9:$GA$699,134)</f>
        <v>250</v>
      </c>
      <c r="E27" s="116">
        <f>VLOOKUP($B$7,'WEEKLY DATA'!$C$9:$GA$699,135)</f>
        <v>310</v>
      </c>
      <c r="F27" s="117">
        <f>VLOOKUP($B$7,'WEEKLY DATA'!$C$9:$GA$699,138)</f>
        <v>430</v>
      </c>
      <c r="G27" s="116">
        <f>VLOOKUP($B$7,'WEEKLY DATA'!$C$9:$GA$699,139)</f>
        <v>550</v>
      </c>
      <c r="H27" s="117">
        <f>VLOOKUP($B$7,'WEEKLY DATA'!$C$9:$GA$699,142)</f>
        <v>110</v>
      </c>
      <c r="I27" s="116">
        <f>VLOOKUP($B$7,'WEEKLY DATA'!$C$9:$GA$699,143)</f>
        <v>190</v>
      </c>
      <c r="J27" s="288" t="str">
        <f>VLOOKUP($B$7,'WEEKLY DATA'!$C$9:$GA$699,146)</f>
        <v>N/A</v>
      </c>
      <c r="K27" s="289"/>
    </row>
    <row r="28" spans="2:19" x14ac:dyDescent="0.25">
      <c r="B28" s="121"/>
      <c r="C28" s="120" t="s">
        <v>4</v>
      </c>
      <c r="D28" s="256" t="str">
        <f>VLOOKUP($B$7,'WEEKLY DATA'!$C$9:$GA$699,137)</f>
        <v>Steady</v>
      </c>
      <c r="E28" s="257" t="e">
        <f>VLOOKUP($B$7,'[1]Hay - Fill sheet'!$A$3:$FY$1106,11)</f>
        <v>#REF!</v>
      </c>
      <c r="F28" s="258" t="str">
        <f>VLOOKUP($B$7,'WEEKLY DATA'!$C$9:$GA$699,141)</f>
        <v>Steady</v>
      </c>
      <c r="G28" s="257" t="e">
        <f>VLOOKUP($B$7,'[1]Hay - Fill sheet'!$A$3:$FY$1106,11)</f>
        <v>#REF!</v>
      </c>
      <c r="H28" s="258" t="str">
        <f>VLOOKUP($B$7,'WEEKLY DATA'!$C$9:$GA$699,145)</f>
        <v>Steady</v>
      </c>
      <c r="I28" s="257" t="e">
        <f>VLOOKUP($B$7,'[1]Hay - Fill sheet'!$A$3:$FY$1106,11)</f>
        <v>#REF!</v>
      </c>
      <c r="J28" s="286"/>
      <c r="K28" s="287"/>
    </row>
    <row r="29" spans="2:19" x14ac:dyDescent="0.25">
      <c r="B29" s="94" t="s">
        <v>32</v>
      </c>
      <c r="C29" s="103" t="s">
        <v>11</v>
      </c>
      <c r="D29" s="101">
        <f>VLOOKUP($B$7,'WEEKLY DATA'!$C$9:$GA$699,150)</f>
        <v>195</v>
      </c>
      <c r="E29" s="111">
        <f>VLOOKUP($B$7,'WEEKLY DATA'!$C$9:$GA$699,151)</f>
        <v>295</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75" t="str">
        <f>VLOOKUP($B$7,'WEEKLY DATA'!$C$9:$GA$699,153)</f>
        <v>Steady</v>
      </c>
      <c r="E30" s="274" t="e">
        <f>VLOOKUP($B$7,'[1]Hay - Fill sheet'!$A$3:$FY$1106,11)</f>
        <v>#REF!</v>
      </c>
      <c r="F30" s="273" t="str">
        <f>VLOOKUP($B$7,'WEEKLY DATA'!$C$9:$GA$699,157)</f>
        <v>Steady</v>
      </c>
      <c r="G30" s="274" t="e">
        <f>VLOOKUP($B$7,'[1]Hay - Fill sheet'!$A$3:$FY$1106,11)</f>
        <v>#REF!</v>
      </c>
      <c r="H30" s="273" t="str">
        <f>VLOOKUP($B$7,'WEEKLY DATA'!$C$9:$GA$699,161)</f>
        <v>Steady</v>
      </c>
      <c r="I30" s="274" t="e">
        <f>VLOOKUP($B$7,'[1]Hay - Fill sheet'!$A$3:$FY$1106,11)</f>
        <v>#REF!</v>
      </c>
      <c r="J30" s="275" t="str">
        <f>VLOOKUP($B$7,'WEEKLY DATA'!$C$9:$GA$699,165)</f>
        <v>Steady</v>
      </c>
      <c r="K30" s="284" t="e">
        <f>VLOOKUP($B$7,'[1]Hay - Fill sheet'!$A$3:$FY$1106,11)</f>
        <v>#REF!</v>
      </c>
    </row>
    <row r="31" spans="2:19" x14ac:dyDescent="0.25">
      <c r="B31" s="113" t="s">
        <v>82</v>
      </c>
      <c r="C31" s="114" t="s">
        <v>11</v>
      </c>
      <c r="D31" s="115">
        <f>VLOOKUP($B$7,'WEEKLY DATA'!$C$9:$GA$699,166)</f>
        <v>200</v>
      </c>
      <c r="E31" s="116">
        <f>VLOOKUP($B$7,'WEEKLY DATA'!$C$9:$GA$699,167)</f>
        <v>260</v>
      </c>
      <c r="F31" s="117">
        <f>VLOOKUP($B$7,'WEEKLY DATA'!$C$9:$GA$699,170)</f>
        <v>300</v>
      </c>
      <c r="G31" s="116">
        <f>VLOOKUP($B$7,'WEEKLY DATA'!$C$9:$GA$699,171)</f>
        <v>380</v>
      </c>
      <c r="H31" s="117">
        <f>VLOOKUP($B$7,'WEEKLY DATA'!$C$9:$GA$699,174)</f>
        <v>130</v>
      </c>
      <c r="I31" s="116">
        <f>VLOOKUP($B$7,'WEEKLY DATA'!$C$9:$GA$699,175)</f>
        <v>180</v>
      </c>
      <c r="J31" s="115">
        <f>VLOOKUP($B$7,'WEEKLY DATA'!$C$9:$GA$699,178)</f>
        <v>240</v>
      </c>
      <c r="K31" s="118">
        <f>VLOOKUP($B$7,'WEEKLY DATA'!$C$9:$GA$699,179)</f>
        <v>300</v>
      </c>
    </row>
    <row r="32" spans="2:19" x14ac:dyDescent="0.25">
      <c r="B32" s="122"/>
      <c r="C32" s="123" t="s">
        <v>4</v>
      </c>
      <c r="D32" s="291" t="str">
        <f>VLOOKUP($B$7,'WEEKLY DATA'!$C$9:$GA$699,169)</f>
        <v>Steady</v>
      </c>
      <c r="E32" s="292" t="e">
        <f>VLOOKUP($B$7,'[1]Hay - Fill sheet'!$A$3:$FY$1106,11)</f>
        <v>#REF!</v>
      </c>
      <c r="F32" s="293" t="str">
        <f>VLOOKUP($B$7,'WEEKLY DATA'!$C$9:$GA$699,173)</f>
        <v>Steady</v>
      </c>
      <c r="G32" s="292" t="e">
        <f>VLOOKUP($B$7,'[1]Hay - Fill sheet'!$A$3:$FY$1106,11)</f>
        <v>#REF!</v>
      </c>
      <c r="H32" s="293" t="str">
        <f>VLOOKUP($B$7,'WEEKLY DATA'!$C$9:$GA$699,177)</f>
        <v>Steady</v>
      </c>
      <c r="I32" s="292" t="e">
        <f>VLOOKUP($B$7,'[1]Hay - Fill sheet'!$A$3:$FY$1106,11)</f>
        <v>#REF!</v>
      </c>
      <c r="J32" s="291" t="str">
        <f>VLOOKUP($B$7,'WEEKLY DATA'!$C$9:$GA$699,181)</f>
        <v>Steady</v>
      </c>
      <c r="K32" s="294"/>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90" t="s">
        <v>83</v>
      </c>
      <c r="B34" s="290"/>
      <c r="C34" s="290"/>
      <c r="D34" s="290"/>
      <c r="E34" s="290"/>
      <c r="F34" s="290"/>
      <c r="G34" s="290"/>
      <c r="H34" s="290"/>
      <c r="I34" s="290"/>
      <c r="J34" s="290"/>
      <c r="K34" s="290"/>
      <c r="L34" s="290"/>
      <c r="M34" s="290"/>
      <c r="N34" s="290"/>
      <c r="O34" s="290"/>
      <c r="P34" s="290"/>
    </row>
    <row r="35" spans="1:16" x14ac:dyDescent="0.25">
      <c r="A35" s="290"/>
      <c r="B35" s="290"/>
      <c r="C35" s="290"/>
      <c r="D35" s="290"/>
      <c r="E35" s="290"/>
      <c r="F35" s="290"/>
      <c r="G35" s="290"/>
      <c r="H35" s="290"/>
      <c r="I35" s="290"/>
      <c r="J35" s="290"/>
      <c r="K35" s="290"/>
      <c r="L35" s="290"/>
      <c r="M35" s="290"/>
      <c r="N35" s="290"/>
      <c r="O35" s="290"/>
      <c r="P35" s="290"/>
    </row>
    <row r="36" spans="1:16" x14ac:dyDescent="0.25">
      <c r="A36" s="290"/>
      <c r="B36" s="290"/>
      <c r="C36" s="290"/>
      <c r="D36" s="290"/>
      <c r="E36" s="290"/>
      <c r="F36" s="290"/>
      <c r="G36" s="290"/>
      <c r="H36" s="290"/>
      <c r="I36" s="290"/>
      <c r="J36" s="290"/>
      <c r="K36" s="290"/>
      <c r="L36" s="290"/>
      <c r="M36" s="290"/>
      <c r="N36" s="290"/>
      <c r="O36" s="290"/>
      <c r="P36" s="290"/>
    </row>
    <row r="37" spans="1:16" x14ac:dyDescent="0.25">
      <c r="A37" s="290"/>
      <c r="B37" s="290"/>
      <c r="C37" s="290"/>
      <c r="D37" s="290"/>
      <c r="E37" s="290"/>
      <c r="F37" s="290"/>
      <c r="G37" s="290"/>
      <c r="H37" s="290"/>
      <c r="I37" s="290"/>
      <c r="J37" s="290"/>
      <c r="K37" s="290"/>
      <c r="L37" s="290"/>
      <c r="M37" s="290"/>
      <c r="N37" s="290"/>
      <c r="O37" s="290"/>
      <c r="P37" s="290"/>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9" priority="1" operator="equal">
      <formula>"N/A"</formula>
    </cfRule>
    <cfRule type="cellIs" dxfId="8" priority="2" operator="equal">
      <formula>"Steady"</formula>
    </cfRule>
    <cfRule type="cellIs" dxfId="7" priority="3" operator="greaterThan">
      <formula>0</formula>
    </cfRule>
    <cfRule type="cellIs" dxfId="6" priority="4" operator="lessThan">
      <formula>0</formula>
    </cfRule>
  </conditionalFormatting>
  <conditionalFormatting sqref="D12:K12 D14:K14 D16:K16 D18:K18 D20:K20 D22:K22 D24:K24 D26:K26 D28:K28 D30:K30 D32:J32">
    <cfRule type="cellIs" dxfId="5" priority="5" operator="equal">
      <formula>"Steady"</formula>
    </cfRule>
    <cfRule type="cellIs" dxfId="4" priority="6" operator="equal">
      <formula>"N/A"</formula>
    </cfRule>
    <cfRule type="cellIs" dxfId="3" priority="7" operator="greaterThan">
      <formula>0</formula>
    </cfRule>
    <cfRule type="cellIs" dxfId="2"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68" activePane="bottomLeft" state="frozen"/>
      <selection activeCell="C2" sqref="C2"/>
      <selection pane="bottomLeft" activeCell="D388" sqref="D388:GA388"/>
    </sheetView>
  </sheetViews>
  <sheetFormatPr defaultColWidth="12.5703125" defaultRowHeight="15.75" x14ac:dyDescent="0.25"/>
  <cols>
    <col min="1" max="1" width="6.285156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6" t="s">
        <v>39</v>
      </c>
      <c r="E7" s="296"/>
      <c r="F7" s="296"/>
      <c r="G7" s="297"/>
      <c r="H7" s="295" t="s">
        <v>39</v>
      </c>
      <c r="I7" s="296"/>
      <c r="J7" s="296"/>
      <c r="K7" s="297"/>
      <c r="L7" s="295" t="s">
        <v>39</v>
      </c>
      <c r="M7" s="296"/>
      <c r="N7" s="296"/>
      <c r="O7" s="297"/>
      <c r="P7" s="295" t="s">
        <v>39</v>
      </c>
      <c r="Q7" s="296"/>
      <c r="R7" s="296"/>
      <c r="S7" s="297"/>
      <c r="T7" s="295" t="s">
        <v>39</v>
      </c>
      <c r="U7" s="296"/>
      <c r="V7" s="296"/>
      <c r="W7" s="297"/>
      <c r="X7" s="295" t="s">
        <v>40</v>
      </c>
      <c r="Y7" s="296"/>
      <c r="Z7" s="296"/>
      <c r="AA7" s="297"/>
      <c r="AB7" s="295" t="s">
        <v>40</v>
      </c>
      <c r="AC7" s="296"/>
      <c r="AD7" s="296"/>
      <c r="AE7" s="297"/>
      <c r="AF7" s="295" t="s">
        <v>40</v>
      </c>
      <c r="AG7" s="296"/>
      <c r="AH7" s="296"/>
      <c r="AI7" s="297"/>
      <c r="AJ7" s="295" t="s">
        <v>40</v>
      </c>
      <c r="AK7" s="296"/>
      <c r="AL7" s="296"/>
      <c r="AM7" s="297"/>
      <c r="AN7" s="295" t="s">
        <v>40</v>
      </c>
      <c r="AO7" s="296"/>
      <c r="AP7" s="296"/>
      <c r="AQ7" s="297"/>
      <c r="AR7" s="295" t="s">
        <v>40</v>
      </c>
      <c r="AS7" s="296"/>
      <c r="AT7" s="296"/>
      <c r="AU7" s="297"/>
      <c r="AV7" s="295" t="s">
        <v>40</v>
      </c>
      <c r="AW7" s="296"/>
      <c r="AX7" s="296"/>
      <c r="AY7" s="297"/>
      <c r="AZ7" s="295" t="s">
        <v>40</v>
      </c>
      <c r="BA7" s="296"/>
      <c r="BB7" s="296"/>
      <c r="BC7" s="297"/>
      <c r="BD7" s="295" t="s">
        <v>40</v>
      </c>
      <c r="BE7" s="296"/>
      <c r="BF7" s="296"/>
      <c r="BG7" s="297"/>
      <c r="BH7" s="295" t="s">
        <v>40</v>
      </c>
      <c r="BI7" s="296"/>
      <c r="BJ7" s="296"/>
      <c r="BK7" s="297"/>
      <c r="BL7" s="295" t="s">
        <v>40</v>
      </c>
      <c r="BM7" s="296"/>
      <c r="BN7" s="296"/>
      <c r="BO7" s="297"/>
      <c r="BP7" s="295" t="s">
        <v>40</v>
      </c>
      <c r="BQ7" s="296"/>
      <c r="BR7" s="296"/>
      <c r="BS7" s="297"/>
      <c r="BT7" s="295" t="s">
        <v>41</v>
      </c>
      <c r="BU7" s="296"/>
      <c r="BV7" s="296"/>
      <c r="BW7" s="297"/>
      <c r="BX7" s="295" t="s">
        <v>41</v>
      </c>
      <c r="BY7" s="296"/>
      <c r="BZ7" s="296"/>
      <c r="CA7" s="297"/>
      <c r="CB7" s="295" t="s">
        <v>41</v>
      </c>
      <c r="CC7" s="296"/>
      <c r="CD7" s="296"/>
      <c r="CE7" s="297"/>
      <c r="CF7" s="295" t="s">
        <v>41</v>
      </c>
      <c r="CG7" s="296"/>
      <c r="CH7" s="296"/>
      <c r="CI7" s="297"/>
      <c r="CJ7" s="295" t="s">
        <v>41</v>
      </c>
      <c r="CK7" s="296"/>
      <c r="CL7" s="296"/>
      <c r="CM7" s="297"/>
      <c r="CN7" s="295" t="s">
        <v>41</v>
      </c>
      <c r="CO7" s="296"/>
      <c r="CP7" s="296"/>
      <c r="CQ7" s="297"/>
      <c r="CR7" s="295" t="s">
        <v>41</v>
      </c>
      <c r="CS7" s="296"/>
      <c r="CT7" s="296"/>
      <c r="CU7" s="297"/>
      <c r="CV7" s="295" t="s">
        <v>41</v>
      </c>
      <c r="CW7" s="296"/>
      <c r="CX7" s="296"/>
      <c r="CY7" s="297"/>
      <c r="CZ7" s="295" t="s">
        <v>41</v>
      </c>
      <c r="DA7" s="296"/>
      <c r="DB7" s="296"/>
      <c r="DC7" s="297"/>
      <c r="DD7" s="295" t="s">
        <v>41</v>
      </c>
      <c r="DE7" s="296"/>
      <c r="DF7" s="296"/>
      <c r="DG7" s="297"/>
      <c r="DH7" s="295" t="s">
        <v>41</v>
      </c>
      <c r="DI7" s="296"/>
      <c r="DJ7" s="296"/>
      <c r="DK7" s="297"/>
      <c r="DL7" s="295" t="s">
        <v>41</v>
      </c>
      <c r="DM7" s="296"/>
      <c r="DN7" s="296"/>
      <c r="DO7" s="297"/>
      <c r="DP7" s="295" t="s">
        <v>44</v>
      </c>
      <c r="DQ7" s="296"/>
      <c r="DR7" s="296"/>
      <c r="DS7" s="297"/>
      <c r="DT7" s="295" t="s">
        <v>44</v>
      </c>
      <c r="DU7" s="296"/>
      <c r="DV7" s="296"/>
      <c r="DW7" s="297"/>
      <c r="DX7" s="295" t="s">
        <v>44</v>
      </c>
      <c r="DY7" s="296"/>
      <c r="DZ7" s="296"/>
      <c r="EA7" s="297"/>
      <c r="EB7" s="295" t="s">
        <v>44</v>
      </c>
      <c r="EC7" s="296"/>
      <c r="ED7" s="296"/>
      <c r="EE7" s="297"/>
      <c r="EF7" s="295" t="s">
        <v>44</v>
      </c>
      <c r="EG7" s="296"/>
      <c r="EH7" s="296"/>
      <c r="EI7" s="297"/>
      <c r="EJ7" s="295" t="s">
        <v>44</v>
      </c>
      <c r="EK7" s="296"/>
      <c r="EL7" s="296"/>
      <c r="EM7" s="297"/>
      <c r="EN7" s="295" t="s">
        <v>44</v>
      </c>
      <c r="EO7" s="296"/>
      <c r="EP7" s="296"/>
      <c r="EQ7" s="297"/>
      <c r="ER7" s="295" t="s">
        <v>44</v>
      </c>
      <c r="ES7" s="296"/>
      <c r="ET7" s="296"/>
      <c r="EU7" s="297"/>
      <c r="EV7" s="295" t="s">
        <v>46</v>
      </c>
      <c r="EW7" s="296"/>
      <c r="EX7" s="296"/>
      <c r="EY7" s="297"/>
      <c r="EZ7" s="295" t="s">
        <v>46</v>
      </c>
      <c r="FA7" s="296"/>
      <c r="FB7" s="296"/>
      <c r="FC7" s="297"/>
      <c r="FD7" s="295" t="s">
        <v>46</v>
      </c>
      <c r="FE7" s="296"/>
      <c r="FF7" s="296"/>
      <c r="FG7" s="297"/>
      <c r="FH7" s="295" t="s">
        <v>46</v>
      </c>
      <c r="FI7" s="296"/>
      <c r="FJ7" s="296"/>
      <c r="FK7" s="297"/>
      <c r="FL7" s="295" t="s">
        <v>28</v>
      </c>
      <c r="FM7" s="296"/>
      <c r="FN7" s="296"/>
      <c r="FO7" s="297"/>
      <c r="FP7" s="295" t="s">
        <v>28</v>
      </c>
      <c r="FQ7" s="296"/>
      <c r="FR7" s="296"/>
      <c r="FS7" s="297"/>
      <c r="FT7" s="295" t="s">
        <v>28</v>
      </c>
      <c r="FU7" s="296"/>
      <c r="FV7" s="296"/>
      <c r="FW7" s="297"/>
      <c r="FX7" s="295" t="s">
        <v>28</v>
      </c>
      <c r="FY7" s="296"/>
      <c r="FZ7" s="296"/>
      <c r="GA7" s="297"/>
    </row>
    <row r="8" spans="1:185" s="29" customFormat="1" ht="19.5" customHeight="1" x14ac:dyDescent="0.25">
      <c r="C8" s="86" t="s">
        <v>53</v>
      </c>
      <c r="D8" s="296" t="s">
        <v>10</v>
      </c>
      <c r="E8" s="296"/>
      <c r="F8" s="296"/>
      <c r="G8" s="297"/>
      <c r="H8" s="295" t="s">
        <v>12</v>
      </c>
      <c r="I8" s="296"/>
      <c r="J8" s="296"/>
      <c r="K8" s="297"/>
      <c r="L8" s="295" t="s">
        <v>12</v>
      </c>
      <c r="M8" s="296"/>
      <c r="N8" s="296"/>
      <c r="O8" s="297"/>
      <c r="P8" s="295" t="s">
        <v>12</v>
      </c>
      <c r="Q8" s="296"/>
      <c r="R8" s="296"/>
      <c r="S8" s="297"/>
      <c r="T8" s="295" t="s">
        <v>12</v>
      </c>
      <c r="U8" s="296"/>
      <c r="V8" s="296"/>
      <c r="W8" s="297"/>
      <c r="X8" s="295" t="s">
        <v>13</v>
      </c>
      <c r="Y8" s="296"/>
      <c r="Z8" s="296"/>
      <c r="AA8" s="297"/>
      <c r="AB8" s="295" t="s">
        <v>13</v>
      </c>
      <c r="AC8" s="296"/>
      <c r="AD8" s="296"/>
      <c r="AE8" s="297"/>
      <c r="AF8" s="295" t="s">
        <v>13</v>
      </c>
      <c r="AG8" s="296"/>
      <c r="AH8" s="296"/>
      <c r="AI8" s="297"/>
      <c r="AJ8" s="295" t="s">
        <v>13</v>
      </c>
      <c r="AK8" s="296"/>
      <c r="AL8" s="296"/>
      <c r="AM8" s="297"/>
      <c r="AN8" s="295" t="s">
        <v>14</v>
      </c>
      <c r="AO8" s="296"/>
      <c r="AP8" s="296"/>
      <c r="AQ8" s="297"/>
      <c r="AR8" s="295" t="s">
        <v>14</v>
      </c>
      <c r="AS8" s="296"/>
      <c r="AT8" s="296"/>
      <c r="AU8" s="297"/>
      <c r="AV8" s="295" t="s">
        <v>14</v>
      </c>
      <c r="AW8" s="296"/>
      <c r="AX8" s="296"/>
      <c r="AY8" s="297"/>
      <c r="AZ8" s="295" t="s">
        <v>14</v>
      </c>
      <c r="BA8" s="296"/>
      <c r="BB8" s="296"/>
      <c r="BC8" s="297"/>
      <c r="BD8" s="295" t="s">
        <v>15</v>
      </c>
      <c r="BE8" s="296"/>
      <c r="BF8" s="296"/>
      <c r="BG8" s="297"/>
      <c r="BH8" s="295" t="s">
        <v>15</v>
      </c>
      <c r="BI8" s="296"/>
      <c r="BJ8" s="296"/>
      <c r="BK8" s="297"/>
      <c r="BL8" s="295" t="s">
        <v>15</v>
      </c>
      <c r="BM8" s="296"/>
      <c r="BN8" s="296"/>
      <c r="BO8" s="297"/>
      <c r="BP8" s="295" t="s">
        <v>15</v>
      </c>
      <c r="BQ8" s="296"/>
      <c r="BR8" s="296"/>
      <c r="BS8" s="297"/>
      <c r="BT8" s="295" t="s">
        <v>25</v>
      </c>
      <c r="BU8" s="296"/>
      <c r="BV8" s="296"/>
      <c r="BW8" s="297"/>
      <c r="BX8" s="295" t="s">
        <v>25</v>
      </c>
      <c r="BY8" s="296"/>
      <c r="BZ8" s="296"/>
      <c r="CA8" s="297"/>
      <c r="CB8" s="295" t="s">
        <v>25</v>
      </c>
      <c r="CC8" s="296"/>
      <c r="CD8" s="296"/>
      <c r="CE8" s="297"/>
      <c r="CF8" s="295" t="s">
        <v>25</v>
      </c>
      <c r="CG8" s="296"/>
      <c r="CH8" s="296"/>
      <c r="CI8" s="297"/>
      <c r="CJ8" s="295" t="s">
        <v>16</v>
      </c>
      <c r="CK8" s="296"/>
      <c r="CL8" s="296"/>
      <c r="CM8" s="297"/>
      <c r="CN8" s="295" t="s">
        <v>16</v>
      </c>
      <c r="CO8" s="296"/>
      <c r="CP8" s="296"/>
      <c r="CQ8" s="297"/>
      <c r="CR8" s="295" t="s">
        <v>16</v>
      </c>
      <c r="CS8" s="296"/>
      <c r="CT8" s="296"/>
      <c r="CU8" s="297"/>
      <c r="CV8" s="295" t="s">
        <v>16</v>
      </c>
      <c r="CW8" s="296"/>
      <c r="CX8" s="296"/>
      <c r="CY8" s="297"/>
      <c r="CZ8" s="295" t="s">
        <v>17</v>
      </c>
      <c r="DA8" s="296"/>
      <c r="DB8" s="296"/>
      <c r="DC8" s="297"/>
      <c r="DD8" s="295" t="s">
        <v>17</v>
      </c>
      <c r="DE8" s="296"/>
      <c r="DF8" s="296"/>
      <c r="DG8" s="297"/>
      <c r="DH8" s="295" t="s">
        <v>17</v>
      </c>
      <c r="DI8" s="296"/>
      <c r="DJ8" s="296"/>
      <c r="DK8" s="297"/>
      <c r="DL8" s="295" t="s">
        <v>17</v>
      </c>
      <c r="DM8" s="296"/>
      <c r="DN8" s="296"/>
      <c r="DO8" s="297"/>
      <c r="DP8" s="295" t="s">
        <v>51</v>
      </c>
      <c r="DQ8" s="296"/>
      <c r="DR8" s="296"/>
      <c r="DS8" s="297"/>
      <c r="DT8" s="295" t="s">
        <v>51</v>
      </c>
      <c r="DU8" s="296"/>
      <c r="DV8" s="296"/>
      <c r="DW8" s="297"/>
      <c r="DX8" s="295" t="s">
        <v>51</v>
      </c>
      <c r="DY8" s="296"/>
      <c r="DZ8" s="296"/>
      <c r="EA8" s="297"/>
      <c r="EB8" s="295" t="s">
        <v>51</v>
      </c>
      <c r="EC8" s="296"/>
      <c r="ED8" s="296"/>
      <c r="EE8" s="297"/>
      <c r="EF8" s="295" t="s">
        <v>18</v>
      </c>
      <c r="EG8" s="296"/>
      <c r="EH8" s="296"/>
      <c r="EI8" s="297"/>
      <c r="EJ8" s="295" t="s">
        <v>18</v>
      </c>
      <c r="EK8" s="296"/>
      <c r="EL8" s="296"/>
      <c r="EM8" s="297"/>
      <c r="EN8" s="295" t="s">
        <v>18</v>
      </c>
      <c r="EO8" s="296"/>
      <c r="EP8" s="296"/>
      <c r="EQ8" s="297"/>
      <c r="ER8" s="295" t="s">
        <v>18</v>
      </c>
      <c r="ES8" s="296"/>
      <c r="ET8" s="296"/>
      <c r="EU8" s="297"/>
      <c r="EV8" s="295" t="s">
        <v>19</v>
      </c>
      <c r="EW8" s="296"/>
      <c r="EX8" s="296"/>
      <c r="EY8" s="297"/>
      <c r="EZ8" s="295" t="s">
        <v>19</v>
      </c>
      <c r="FA8" s="296"/>
      <c r="FB8" s="296"/>
      <c r="FC8" s="297"/>
      <c r="FD8" s="295" t="s">
        <v>19</v>
      </c>
      <c r="FE8" s="296"/>
      <c r="FF8" s="296"/>
      <c r="FG8" s="297"/>
      <c r="FH8" s="295" t="s">
        <v>19</v>
      </c>
      <c r="FI8" s="296"/>
      <c r="FJ8" s="296"/>
      <c r="FK8" s="297"/>
      <c r="FL8" s="295" t="s">
        <v>20</v>
      </c>
      <c r="FM8" s="296"/>
      <c r="FN8" s="296"/>
      <c r="FO8" s="297"/>
      <c r="FP8" s="295" t="s">
        <v>20</v>
      </c>
      <c r="FQ8" s="296"/>
      <c r="FR8" s="296"/>
      <c r="FS8" s="297"/>
      <c r="FT8" s="295" t="s">
        <v>20</v>
      </c>
      <c r="FU8" s="296"/>
      <c r="FV8" s="296"/>
      <c r="FW8" s="297"/>
      <c r="FX8" s="295" t="s">
        <v>20</v>
      </c>
      <c r="FY8" s="296"/>
      <c r="FZ8" s="296"/>
      <c r="GA8" s="297"/>
    </row>
    <row r="9" spans="1:185" s="88" customFormat="1" ht="16.350000000000001" customHeight="1" x14ac:dyDescent="0.25">
      <c r="C9" s="87" t="s">
        <v>54</v>
      </c>
      <c r="D9" s="299" t="s">
        <v>26</v>
      </c>
      <c r="E9" s="299"/>
      <c r="F9" s="299"/>
      <c r="G9" s="300"/>
      <c r="H9" s="298" t="s">
        <v>27</v>
      </c>
      <c r="I9" s="299"/>
      <c r="J9" s="299"/>
      <c r="K9" s="300"/>
      <c r="L9" s="298" t="s">
        <v>29</v>
      </c>
      <c r="M9" s="299"/>
      <c r="N9" s="299"/>
      <c r="O9" s="300"/>
      <c r="P9" s="298" t="s">
        <v>8</v>
      </c>
      <c r="Q9" s="299"/>
      <c r="R9" s="299"/>
      <c r="S9" s="300"/>
      <c r="T9" s="298" t="s">
        <v>23</v>
      </c>
      <c r="U9" s="299"/>
      <c r="V9" s="299"/>
      <c r="W9" s="300"/>
      <c r="X9" s="298" t="s">
        <v>24</v>
      </c>
      <c r="Y9" s="299"/>
      <c r="Z9" s="299"/>
      <c r="AA9" s="300"/>
      <c r="AB9" s="298" t="s">
        <v>29</v>
      </c>
      <c r="AC9" s="299"/>
      <c r="AD9" s="299"/>
      <c r="AE9" s="300"/>
      <c r="AF9" s="298" t="s">
        <v>8</v>
      </c>
      <c r="AG9" s="299"/>
      <c r="AH9" s="299"/>
      <c r="AI9" s="300"/>
      <c r="AJ9" s="298" t="s">
        <v>23</v>
      </c>
      <c r="AK9" s="299"/>
      <c r="AL9" s="299"/>
      <c r="AM9" s="300"/>
      <c r="AN9" s="298" t="s">
        <v>24</v>
      </c>
      <c r="AO9" s="299"/>
      <c r="AP9" s="299"/>
      <c r="AQ9" s="300"/>
      <c r="AR9" s="298" t="s">
        <v>29</v>
      </c>
      <c r="AS9" s="299"/>
      <c r="AT9" s="299"/>
      <c r="AU9" s="300"/>
      <c r="AV9" s="298" t="s">
        <v>8</v>
      </c>
      <c r="AW9" s="299"/>
      <c r="AX9" s="299"/>
      <c r="AY9" s="300"/>
      <c r="AZ9" s="298" t="s">
        <v>23</v>
      </c>
      <c r="BA9" s="299"/>
      <c r="BB9" s="299"/>
      <c r="BC9" s="300"/>
      <c r="BD9" s="298" t="s">
        <v>24</v>
      </c>
      <c r="BE9" s="299"/>
      <c r="BF9" s="299"/>
      <c r="BG9" s="300"/>
      <c r="BH9" s="298" t="s">
        <v>29</v>
      </c>
      <c r="BI9" s="299"/>
      <c r="BJ9" s="299"/>
      <c r="BK9" s="300"/>
      <c r="BL9" s="298" t="s">
        <v>8</v>
      </c>
      <c r="BM9" s="299"/>
      <c r="BN9" s="299"/>
      <c r="BO9" s="300"/>
      <c r="BP9" s="298" t="s">
        <v>23</v>
      </c>
      <c r="BQ9" s="299"/>
      <c r="BR9" s="299"/>
      <c r="BS9" s="300"/>
      <c r="BT9" s="298" t="s">
        <v>24</v>
      </c>
      <c r="BU9" s="299"/>
      <c r="BV9" s="299"/>
      <c r="BW9" s="300"/>
      <c r="BX9" s="298" t="s">
        <v>29</v>
      </c>
      <c r="BY9" s="299"/>
      <c r="BZ9" s="299"/>
      <c r="CA9" s="300"/>
      <c r="CB9" s="298" t="s">
        <v>8</v>
      </c>
      <c r="CC9" s="299"/>
      <c r="CD9" s="299"/>
      <c r="CE9" s="300"/>
      <c r="CF9" s="298" t="s">
        <v>23</v>
      </c>
      <c r="CG9" s="299"/>
      <c r="CH9" s="299"/>
      <c r="CI9" s="300"/>
      <c r="CJ9" s="298" t="s">
        <v>24</v>
      </c>
      <c r="CK9" s="299"/>
      <c r="CL9" s="299"/>
      <c r="CM9" s="300"/>
      <c r="CN9" s="298" t="s">
        <v>29</v>
      </c>
      <c r="CO9" s="299"/>
      <c r="CP9" s="299"/>
      <c r="CQ9" s="300"/>
      <c r="CR9" s="298" t="s">
        <v>8</v>
      </c>
      <c r="CS9" s="299"/>
      <c r="CT9" s="299"/>
      <c r="CU9" s="300"/>
      <c r="CV9" s="298" t="s">
        <v>23</v>
      </c>
      <c r="CW9" s="299"/>
      <c r="CX9" s="299"/>
      <c r="CY9" s="300"/>
      <c r="CZ9" s="298" t="s">
        <v>24</v>
      </c>
      <c r="DA9" s="299"/>
      <c r="DB9" s="299"/>
      <c r="DC9" s="300"/>
      <c r="DD9" s="298" t="s">
        <v>29</v>
      </c>
      <c r="DE9" s="299"/>
      <c r="DF9" s="299"/>
      <c r="DG9" s="300"/>
      <c r="DH9" s="298" t="s">
        <v>8</v>
      </c>
      <c r="DI9" s="299"/>
      <c r="DJ9" s="299"/>
      <c r="DK9" s="300"/>
      <c r="DL9" s="298" t="s">
        <v>23</v>
      </c>
      <c r="DM9" s="299"/>
      <c r="DN9" s="299"/>
      <c r="DO9" s="300"/>
      <c r="DP9" s="298" t="s">
        <v>24</v>
      </c>
      <c r="DQ9" s="299"/>
      <c r="DR9" s="299"/>
      <c r="DS9" s="300"/>
      <c r="DT9" s="298" t="s">
        <v>29</v>
      </c>
      <c r="DU9" s="299"/>
      <c r="DV9" s="299"/>
      <c r="DW9" s="300"/>
      <c r="DX9" s="298" t="s">
        <v>8</v>
      </c>
      <c r="DY9" s="299"/>
      <c r="DZ9" s="299"/>
      <c r="EA9" s="300"/>
      <c r="EB9" s="298" t="s">
        <v>23</v>
      </c>
      <c r="EC9" s="299"/>
      <c r="ED9" s="299"/>
      <c r="EE9" s="300"/>
      <c r="EF9" s="298" t="s">
        <v>24</v>
      </c>
      <c r="EG9" s="299"/>
      <c r="EH9" s="299"/>
      <c r="EI9" s="300"/>
      <c r="EJ9" s="298" t="s">
        <v>29</v>
      </c>
      <c r="EK9" s="299"/>
      <c r="EL9" s="299"/>
      <c r="EM9" s="300"/>
      <c r="EN9" s="298" t="s">
        <v>8</v>
      </c>
      <c r="EO9" s="299"/>
      <c r="EP9" s="299"/>
      <c r="EQ9" s="300"/>
      <c r="ER9" s="298" t="s">
        <v>23</v>
      </c>
      <c r="ES9" s="299"/>
      <c r="ET9" s="299"/>
      <c r="EU9" s="300"/>
      <c r="EV9" s="298" t="s">
        <v>24</v>
      </c>
      <c r="EW9" s="299"/>
      <c r="EX9" s="299"/>
      <c r="EY9" s="300"/>
      <c r="EZ9" s="298" t="s">
        <v>29</v>
      </c>
      <c r="FA9" s="299"/>
      <c r="FB9" s="299"/>
      <c r="FC9" s="300"/>
      <c r="FD9" s="298" t="s">
        <v>8</v>
      </c>
      <c r="FE9" s="299"/>
      <c r="FF9" s="299"/>
      <c r="FG9" s="300"/>
      <c r="FH9" s="298" t="s">
        <v>23</v>
      </c>
      <c r="FI9" s="299"/>
      <c r="FJ9" s="299"/>
      <c r="FK9" s="300"/>
      <c r="FL9" s="298" t="s">
        <v>24</v>
      </c>
      <c r="FM9" s="299"/>
      <c r="FN9" s="299"/>
      <c r="FO9" s="300"/>
      <c r="FP9" s="298" t="s">
        <v>29</v>
      </c>
      <c r="FQ9" s="299"/>
      <c r="FR9" s="299"/>
      <c r="FS9" s="300"/>
      <c r="FT9" s="298" t="s">
        <v>8</v>
      </c>
      <c r="FU9" s="299"/>
      <c r="FV9" s="299"/>
      <c r="FW9" s="300"/>
      <c r="FX9" s="298" t="s">
        <v>23</v>
      </c>
      <c r="FY9" s="299"/>
      <c r="FZ9" s="299"/>
      <c r="GA9" s="300"/>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388"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50">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50">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2</v>
      </c>
      <c r="B383" s="1">
        <f t="shared" si="638"/>
        <v>2026</v>
      </c>
      <c r="C383" s="172">
        <f t="shared" si="505"/>
        <v>46073</v>
      </c>
      <c r="D383" s="44">
        <v>220</v>
      </c>
      <c r="E383" s="44">
        <v>360</v>
      </c>
      <c r="F383" s="43">
        <v>290</v>
      </c>
      <c r="G383" s="63" t="s">
        <v>5</v>
      </c>
      <c r="H383" s="68">
        <v>300</v>
      </c>
      <c r="I383" s="44">
        <v>400</v>
      </c>
      <c r="J383" s="43">
        <v>350</v>
      </c>
      <c r="K383" s="63" t="s">
        <v>5</v>
      </c>
      <c r="L383" s="68">
        <v>500</v>
      </c>
      <c r="M383" s="44">
        <v>600</v>
      </c>
      <c r="N383" s="51">
        <v>550</v>
      </c>
      <c r="O383" s="63" t="s">
        <v>5</v>
      </c>
      <c r="P383" s="68">
        <v>150</v>
      </c>
      <c r="Q383" s="44">
        <v>200</v>
      </c>
      <c r="R383" s="51">
        <v>175</v>
      </c>
      <c r="S383" s="63" t="s">
        <v>5</v>
      </c>
      <c r="T383" s="68">
        <v>200</v>
      </c>
      <c r="U383" s="44">
        <v>300</v>
      </c>
      <c r="V383" s="51">
        <v>250</v>
      </c>
      <c r="W383" s="63" t="s">
        <v>5</v>
      </c>
      <c r="X383" s="68">
        <v>300</v>
      </c>
      <c r="Y383" s="44">
        <v>350</v>
      </c>
      <c r="Z383" s="43">
        <v>325</v>
      </c>
      <c r="AA383" s="63" t="s">
        <v>5</v>
      </c>
      <c r="AB383" s="68">
        <v>400</v>
      </c>
      <c r="AC383" s="44">
        <v>500</v>
      </c>
      <c r="AD383" s="51">
        <v>450</v>
      </c>
      <c r="AE383" s="63" t="s">
        <v>5</v>
      </c>
      <c r="AF383" s="68">
        <v>120</v>
      </c>
      <c r="AG383" s="44">
        <v>160</v>
      </c>
      <c r="AH383" s="51">
        <v>140</v>
      </c>
      <c r="AI383" s="63" t="s">
        <v>5</v>
      </c>
      <c r="AJ383" s="68">
        <v>250</v>
      </c>
      <c r="AK383" s="44">
        <v>300</v>
      </c>
      <c r="AL383" s="51">
        <v>275</v>
      </c>
      <c r="AM383" s="63" t="s">
        <v>5</v>
      </c>
      <c r="AN383" s="217">
        <v>280</v>
      </c>
      <c r="AO383" s="44">
        <v>380</v>
      </c>
      <c r="AP383" s="43">
        <v>330</v>
      </c>
      <c r="AQ383" s="63" t="s">
        <v>5</v>
      </c>
      <c r="AR383" s="217">
        <v>415</v>
      </c>
      <c r="AS383" s="44">
        <v>545</v>
      </c>
      <c r="AT383" s="51">
        <v>480</v>
      </c>
      <c r="AU383" s="63" t="s">
        <v>5</v>
      </c>
      <c r="AV383" s="217">
        <v>115</v>
      </c>
      <c r="AW383" s="44">
        <v>175</v>
      </c>
      <c r="AX383" s="51">
        <v>145</v>
      </c>
      <c r="AY383" s="63" t="s">
        <v>5</v>
      </c>
      <c r="AZ383" s="217">
        <v>180</v>
      </c>
      <c r="BA383" s="44">
        <v>280</v>
      </c>
      <c r="BB383" s="51">
        <v>230</v>
      </c>
      <c r="BC383" s="63" t="s">
        <v>5</v>
      </c>
      <c r="BD383" s="68">
        <v>345</v>
      </c>
      <c r="BE383" s="44">
        <v>465</v>
      </c>
      <c r="BF383" s="43">
        <v>405</v>
      </c>
      <c r="BG383" s="63" t="s">
        <v>5</v>
      </c>
      <c r="BH383" s="68">
        <v>490</v>
      </c>
      <c r="BI383" s="44">
        <v>630</v>
      </c>
      <c r="BJ383" s="51">
        <v>560</v>
      </c>
      <c r="BK383" s="63" t="s">
        <v>5</v>
      </c>
      <c r="BL383" s="68">
        <v>225</v>
      </c>
      <c r="BM383" s="44">
        <v>275</v>
      </c>
      <c r="BN383" s="51">
        <v>250</v>
      </c>
      <c r="BO383" s="63" t="s">
        <v>5</v>
      </c>
      <c r="BP383" s="68">
        <v>285</v>
      </c>
      <c r="BQ383" s="44">
        <v>415</v>
      </c>
      <c r="BR383" s="51">
        <v>350</v>
      </c>
      <c r="BS383" s="63" t="s">
        <v>5</v>
      </c>
      <c r="BT383" s="68">
        <v>245</v>
      </c>
      <c r="BU383" s="44">
        <v>365</v>
      </c>
      <c r="BV383" s="43">
        <v>305</v>
      </c>
      <c r="BW383" s="63" t="s">
        <v>5</v>
      </c>
      <c r="BX383" s="68">
        <v>390</v>
      </c>
      <c r="BY383" s="44">
        <v>550</v>
      </c>
      <c r="BZ383" s="51">
        <v>470</v>
      </c>
      <c r="CA383" s="63" t="s">
        <v>5</v>
      </c>
      <c r="CB383" s="68">
        <v>90</v>
      </c>
      <c r="CC383" s="44">
        <v>110</v>
      </c>
      <c r="CD383" s="51">
        <v>100</v>
      </c>
      <c r="CE383" s="63" t="s">
        <v>5</v>
      </c>
      <c r="CF383" s="68">
        <v>190</v>
      </c>
      <c r="CG383" s="44">
        <v>350</v>
      </c>
      <c r="CH383" s="51">
        <v>270</v>
      </c>
      <c r="CI383" s="63" t="s">
        <v>5</v>
      </c>
      <c r="CJ383" s="68">
        <v>275</v>
      </c>
      <c r="CK383" s="44">
        <v>425</v>
      </c>
      <c r="CL383" s="51">
        <v>350</v>
      </c>
      <c r="CM383" s="63" t="s">
        <v>5</v>
      </c>
      <c r="CN383" s="68">
        <v>470</v>
      </c>
      <c r="CO383" s="44">
        <v>580</v>
      </c>
      <c r="CP383" s="51">
        <v>525</v>
      </c>
      <c r="CQ383" s="63" t="s">
        <v>5</v>
      </c>
      <c r="CR383" s="68">
        <v>115</v>
      </c>
      <c r="CS383" s="44">
        <v>175</v>
      </c>
      <c r="CT383" s="51">
        <v>145</v>
      </c>
      <c r="CU383" s="63" t="s">
        <v>5</v>
      </c>
      <c r="CV383" s="68">
        <v>180</v>
      </c>
      <c r="CW383" s="44">
        <v>350</v>
      </c>
      <c r="CX383" s="43">
        <v>265</v>
      </c>
      <c r="CY383" s="63" t="s">
        <v>5</v>
      </c>
      <c r="CZ383" s="68">
        <v>265</v>
      </c>
      <c r="DA383" s="44">
        <v>405</v>
      </c>
      <c r="DB383" s="43">
        <v>335</v>
      </c>
      <c r="DC383" s="63" t="s">
        <v>5</v>
      </c>
      <c r="DD383" s="68">
        <v>400</v>
      </c>
      <c r="DE383" s="44">
        <v>560</v>
      </c>
      <c r="DF383" s="51">
        <v>480</v>
      </c>
      <c r="DG383" s="63" t="s">
        <v>5</v>
      </c>
      <c r="DH383" s="68">
        <v>100</v>
      </c>
      <c r="DI383" s="44">
        <v>150</v>
      </c>
      <c r="DJ383" s="51">
        <v>125</v>
      </c>
      <c r="DK383" s="218" t="s">
        <v>5</v>
      </c>
      <c r="DL383" s="68">
        <v>190</v>
      </c>
      <c r="DM383" s="44">
        <v>310</v>
      </c>
      <c r="DN383" s="51">
        <v>250</v>
      </c>
      <c r="DO383" s="218" t="s">
        <v>5</v>
      </c>
      <c r="DP383" s="68">
        <v>255</v>
      </c>
      <c r="DQ383" s="44">
        <v>335</v>
      </c>
      <c r="DR383" s="43">
        <v>295</v>
      </c>
      <c r="DS383" s="218">
        <v>-5</v>
      </c>
      <c r="DT383" s="68">
        <v>430</v>
      </c>
      <c r="DU383" s="44">
        <v>570</v>
      </c>
      <c r="DV383" s="51">
        <v>500</v>
      </c>
      <c r="DW383" s="218" t="s">
        <v>5</v>
      </c>
      <c r="DX383" s="68">
        <v>130</v>
      </c>
      <c r="DY383" s="44">
        <v>180</v>
      </c>
      <c r="DZ383" s="51">
        <v>155</v>
      </c>
      <c r="EA383" s="218" t="s">
        <v>5</v>
      </c>
      <c r="EB383" s="68">
        <v>255</v>
      </c>
      <c r="EC383" s="44">
        <v>335</v>
      </c>
      <c r="ED383" s="51">
        <v>295</v>
      </c>
      <c r="EE383" s="218" t="s">
        <v>5</v>
      </c>
      <c r="EF383" s="68">
        <v>250</v>
      </c>
      <c r="EG383" s="44">
        <v>310</v>
      </c>
      <c r="EH383" s="43">
        <v>280</v>
      </c>
      <c r="EI383" s="218" t="s">
        <v>5</v>
      </c>
      <c r="EJ383" s="68">
        <v>430</v>
      </c>
      <c r="EK383" s="44">
        <v>550</v>
      </c>
      <c r="EL383" s="51">
        <v>490</v>
      </c>
      <c r="EM383" s="218">
        <v>30</v>
      </c>
      <c r="EN383" s="68">
        <v>110</v>
      </c>
      <c r="EO383" s="44">
        <v>190</v>
      </c>
      <c r="EP383" s="51">
        <v>150</v>
      </c>
      <c r="EQ383" s="218" t="s">
        <v>5</v>
      </c>
      <c r="ER383" s="68" t="s">
        <v>0</v>
      </c>
      <c r="ES383" s="44" t="s">
        <v>0</v>
      </c>
      <c r="ET383" s="51" t="s">
        <v>0</v>
      </c>
      <c r="EU383" s="218" t="s">
        <v>0</v>
      </c>
      <c r="EV383" s="68">
        <v>185</v>
      </c>
      <c r="EW383" s="44">
        <v>325</v>
      </c>
      <c r="EX383" s="43">
        <v>255</v>
      </c>
      <c r="EY383" s="63" t="s">
        <v>5</v>
      </c>
      <c r="EZ383" s="68">
        <v>590</v>
      </c>
      <c r="FA383" s="44">
        <v>790</v>
      </c>
      <c r="FB383" s="51">
        <v>690</v>
      </c>
      <c r="FC383" s="63" t="s">
        <v>5</v>
      </c>
      <c r="FD383" s="68">
        <v>110</v>
      </c>
      <c r="FE383" s="44">
        <v>170</v>
      </c>
      <c r="FF383" s="51">
        <v>140</v>
      </c>
      <c r="FG383" s="63" t="s">
        <v>5</v>
      </c>
      <c r="FH383" s="68">
        <v>220</v>
      </c>
      <c r="FI383" s="44">
        <v>270</v>
      </c>
      <c r="FJ383" s="51">
        <v>245</v>
      </c>
      <c r="FK383" s="63" t="s">
        <v>5</v>
      </c>
      <c r="FL383" s="68">
        <v>200</v>
      </c>
      <c r="FM383" s="44">
        <v>260</v>
      </c>
      <c r="FN383" s="43">
        <v>230</v>
      </c>
      <c r="FO383" s="63" t="s">
        <v>5</v>
      </c>
      <c r="FP383" s="68">
        <v>300</v>
      </c>
      <c r="FQ383" s="44">
        <v>380</v>
      </c>
      <c r="FR383" s="51">
        <v>340</v>
      </c>
      <c r="FS383" s="250">
        <v>80</v>
      </c>
      <c r="FT383" s="68">
        <v>130</v>
      </c>
      <c r="FU383" s="44">
        <v>180</v>
      </c>
      <c r="FV383" s="51">
        <v>155</v>
      </c>
      <c r="FW383" s="63" t="s">
        <v>5</v>
      </c>
      <c r="FX383" s="68">
        <v>240</v>
      </c>
      <c r="FY383" s="44">
        <v>300</v>
      </c>
      <c r="FZ383" s="51">
        <v>270</v>
      </c>
      <c r="GA383" s="63" t="s">
        <v>5</v>
      </c>
    </row>
    <row r="384" spans="1:183" x14ac:dyDescent="0.25">
      <c r="A384" s="1">
        <f t="shared" si="637"/>
        <v>2</v>
      </c>
      <c r="B384" s="1">
        <f t="shared" si="638"/>
        <v>2026</v>
      </c>
      <c r="C384" s="172">
        <f t="shared" si="505"/>
        <v>46080</v>
      </c>
      <c r="D384" s="44">
        <v>220</v>
      </c>
      <c r="E384" s="44">
        <v>360</v>
      </c>
      <c r="F384" s="43">
        <v>290</v>
      </c>
      <c r="G384" s="63" t="s">
        <v>5</v>
      </c>
      <c r="H384" s="68">
        <v>300</v>
      </c>
      <c r="I384" s="44">
        <v>400</v>
      </c>
      <c r="J384" s="43">
        <v>350</v>
      </c>
      <c r="K384" s="63" t="s">
        <v>5</v>
      </c>
      <c r="L384" s="68">
        <v>450</v>
      </c>
      <c r="M384" s="44">
        <v>550</v>
      </c>
      <c r="N384" s="51">
        <v>500</v>
      </c>
      <c r="O384" s="63">
        <v>-50</v>
      </c>
      <c r="P384" s="68">
        <v>150</v>
      </c>
      <c r="Q384" s="44">
        <v>200</v>
      </c>
      <c r="R384" s="51">
        <v>175</v>
      </c>
      <c r="S384" s="63" t="s">
        <v>5</v>
      </c>
      <c r="T384" s="68">
        <v>200</v>
      </c>
      <c r="U384" s="44">
        <v>300</v>
      </c>
      <c r="V384" s="51">
        <v>250</v>
      </c>
      <c r="W384" s="63" t="s">
        <v>5</v>
      </c>
      <c r="X384" s="68">
        <v>300</v>
      </c>
      <c r="Y384" s="44">
        <v>350</v>
      </c>
      <c r="Z384" s="43">
        <v>325</v>
      </c>
      <c r="AA384" s="63" t="s">
        <v>5</v>
      </c>
      <c r="AB384" s="68">
        <v>400</v>
      </c>
      <c r="AC384" s="44">
        <v>500</v>
      </c>
      <c r="AD384" s="51">
        <v>450</v>
      </c>
      <c r="AE384" s="63" t="s">
        <v>5</v>
      </c>
      <c r="AF384" s="68">
        <v>120</v>
      </c>
      <c r="AG384" s="44">
        <v>160</v>
      </c>
      <c r="AH384" s="51">
        <v>140</v>
      </c>
      <c r="AI384" s="63" t="s">
        <v>5</v>
      </c>
      <c r="AJ384" s="68">
        <v>250</v>
      </c>
      <c r="AK384" s="44">
        <v>300</v>
      </c>
      <c r="AL384" s="51">
        <v>275</v>
      </c>
      <c r="AM384" s="63" t="s">
        <v>5</v>
      </c>
      <c r="AN384" s="217">
        <v>280</v>
      </c>
      <c r="AO384" s="44">
        <v>380</v>
      </c>
      <c r="AP384" s="43">
        <v>330</v>
      </c>
      <c r="AQ384" s="63" t="s">
        <v>5</v>
      </c>
      <c r="AR384" s="217">
        <v>415</v>
      </c>
      <c r="AS384" s="44">
        <v>545</v>
      </c>
      <c r="AT384" s="51">
        <v>480</v>
      </c>
      <c r="AU384" s="63" t="s">
        <v>5</v>
      </c>
      <c r="AV384" s="217">
        <v>115</v>
      </c>
      <c r="AW384" s="44">
        <v>175</v>
      </c>
      <c r="AX384" s="51">
        <v>145</v>
      </c>
      <c r="AY384" s="63" t="s">
        <v>5</v>
      </c>
      <c r="AZ384" s="217">
        <v>180</v>
      </c>
      <c r="BA384" s="44">
        <v>280</v>
      </c>
      <c r="BB384" s="51">
        <v>230</v>
      </c>
      <c r="BC384" s="63" t="s">
        <v>5</v>
      </c>
      <c r="BD384" s="68">
        <v>345</v>
      </c>
      <c r="BE384" s="44">
        <v>465</v>
      </c>
      <c r="BF384" s="43">
        <v>405</v>
      </c>
      <c r="BG384" s="63" t="s">
        <v>5</v>
      </c>
      <c r="BH384" s="68">
        <v>490</v>
      </c>
      <c r="BI384" s="44">
        <v>630</v>
      </c>
      <c r="BJ384" s="51">
        <v>560</v>
      </c>
      <c r="BK384" s="63" t="s">
        <v>5</v>
      </c>
      <c r="BL384" s="68">
        <v>225</v>
      </c>
      <c r="BM384" s="44">
        <v>275</v>
      </c>
      <c r="BN384" s="51">
        <v>250</v>
      </c>
      <c r="BO384" s="63" t="s">
        <v>5</v>
      </c>
      <c r="BP384" s="68">
        <v>285</v>
      </c>
      <c r="BQ384" s="44">
        <v>415</v>
      </c>
      <c r="BR384" s="51">
        <v>350</v>
      </c>
      <c r="BS384" s="63" t="s">
        <v>5</v>
      </c>
      <c r="BT384" s="68">
        <v>245</v>
      </c>
      <c r="BU384" s="44">
        <v>365</v>
      </c>
      <c r="BV384" s="43">
        <v>305</v>
      </c>
      <c r="BW384" s="63" t="s">
        <v>5</v>
      </c>
      <c r="BX384" s="68">
        <v>390</v>
      </c>
      <c r="BY384" s="44">
        <v>550</v>
      </c>
      <c r="BZ384" s="51">
        <v>470</v>
      </c>
      <c r="CA384" s="63" t="s">
        <v>5</v>
      </c>
      <c r="CB384" s="68">
        <v>90</v>
      </c>
      <c r="CC384" s="44">
        <v>110</v>
      </c>
      <c r="CD384" s="51">
        <v>100</v>
      </c>
      <c r="CE384" s="63" t="s">
        <v>5</v>
      </c>
      <c r="CF384" s="68">
        <v>190</v>
      </c>
      <c r="CG384" s="44">
        <v>350</v>
      </c>
      <c r="CH384" s="51">
        <v>270</v>
      </c>
      <c r="CI384" s="63" t="s">
        <v>5</v>
      </c>
      <c r="CJ384" s="68">
        <v>275</v>
      </c>
      <c r="CK384" s="44">
        <v>425</v>
      </c>
      <c r="CL384" s="51">
        <v>350</v>
      </c>
      <c r="CM384" s="63" t="s">
        <v>5</v>
      </c>
      <c r="CN384" s="68">
        <v>470</v>
      </c>
      <c r="CO384" s="44">
        <v>580</v>
      </c>
      <c r="CP384" s="51">
        <v>525</v>
      </c>
      <c r="CQ384" s="63" t="s">
        <v>5</v>
      </c>
      <c r="CR384" s="68">
        <v>115</v>
      </c>
      <c r="CS384" s="44">
        <v>175</v>
      </c>
      <c r="CT384" s="51">
        <v>145</v>
      </c>
      <c r="CU384" s="63" t="s">
        <v>5</v>
      </c>
      <c r="CV384" s="68">
        <v>180</v>
      </c>
      <c r="CW384" s="44">
        <v>350</v>
      </c>
      <c r="CX384" s="43">
        <v>265</v>
      </c>
      <c r="CY384" s="63" t="s">
        <v>5</v>
      </c>
      <c r="CZ384" s="68">
        <v>265</v>
      </c>
      <c r="DA384" s="44">
        <v>405</v>
      </c>
      <c r="DB384" s="43">
        <v>335</v>
      </c>
      <c r="DC384" s="63" t="s">
        <v>5</v>
      </c>
      <c r="DD384" s="68">
        <v>400</v>
      </c>
      <c r="DE384" s="44">
        <v>560</v>
      </c>
      <c r="DF384" s="51">
        <v>480</v>
      </c>
      <c r="DG384" s="63" t="s">
        <v>5</v>
      </c>
      <c r="DH384" s="68">
        <v>100</v>
      </c>
      <c r="DI384" s="44">
        <v>150</v>
      </c>
      <c r="DJ384" s="51">
        <v>125</v>
      </c>
      <c r="DK384" s="218" t="s">
        <v>5</v>
      </c>
      <c r="DL384" s="68">
        <v>190</v>
      </c>
      <c r="DM384" s="44">
        <v>310</v>
      </c>
      <c r="DN384" s="51">
        <v>250</v>
      </c>
      <c r="DO384" s="218" t="s">
        <v>5</v>
      </c>
      <c r="DP384" s="68">
        <v>250</v>
      </c>
      <c r="DQ384" s="44">
        <v>330</v>
      </c>
      <c r="DR384" s="43">
        <v>290</v>
      </c>
      <c r="DS384" s="218">
        <v>-5</v>
      </c>
      <c r="DT384" s="68">
        <v>430</v>
      </c>
      <c r="DU384" s="44">
        <v>570</v>
      </c>
      <c r="DV384" s="51">
        <v>500</v>
      </c>
      <c r="DW384" s="218" t="s">
        <v>5</v>
      </c>
      <c r="DX384" s="68">
        <v>130</v>
      </c>
      <c r="DY384" s="44">
        <v>180</v>
      </c>
      <c r="DZ384" s="51">
        <v>155</v>
      </c>
      <c r="EA384" s="218" t="s">
        <v>5</v>
      </c>
      <c r="EB384" s="68">
        <v>255</v>
      </c>
      <c r="EC384" s="44">
        <v>335</v>
      </c>
      <c r="ED384" s="51">
        <v>295</v>
      </c>
      <c r="EE384" s="218" t="s">
        <v>5</v>
      </c>
      <c r="EF384" s="68">
        <v>250</v>
      </c>
      <c r="EG384" s="44">
        <v>310</v>
      </c>
      <c r="EH384" s="43">
        <v>280</v>
      </c>
      <c r="EI384" s="218" t="s">
        <v>5</v>
      </c>
      <c r="EJ384" s="68">
        <v>430</v>
      </c>
      <c r="EK384" s="44">
        <v>550</v>
      </c>
      <c r="EL384" s="51">
        <v>490</v>
      </c>
      <c r="EM384" s="218" t="s">
        <v>5</v>
      </c>
      <c r="EN384" s="68">
        <v>110</v>
      </c>
      <c r="EO384" s="44">
        <v>190</v>
      </c>
      <c r="EP384" s="51">
        <v>150</v>
      </c>
      <c r="EQ384" s="218" t="s">
        <v>5</v>
      </c>
      <c r="ER384" s="68" t="s">
        <v>0</v>
      </c>
      <c r="ES384" s="44" t="s">
        <v>0</v>
      </c>
      <c r="ET384" s="51" t="s">
        <v>0</v>
      </c>
      <c r="EU384" s="218" t="s">
        <v>0</v>
      </c>
      <c r="EV384" s="68">
        <v>195</v>
      </c>
      <c r="EW384" s="44">
        <v>295</v>
      </c>
      <c r="EX384" s="43">
        <v>245</v>
      </c>
      <c r="EY384" s="63">
        <v>-10</v>
      </c>
      <c r="EZ384" s="68">
        <v>590</v>
      </c>
      <c r="FA384" s="44">
        <v>790</v>
      </c>
      <c r="FB384" s="51">
        <v>690</v>
      </c>
      <c r="FC384" s="63" t="s">
        <v>5</v>
      </c>
      <c r="FD384" s="68">
        <v>110</v>
      </c>
      <c r="FE384" s="44">
        <v>170</v>
      </c>
      <c r="FF384" s="51">
        <v>140</v>
      </c>
      <c r="FG384" s="63" t="s">
        <v>5</v>
      </c>
      <c r="FH384" s="68">
        <v>220</v>
      </c>
      <c r="FI384" s="44">
        <v>270</v>
      </c>
      <c r="FJ384" s="51">
        <v>245</v>
      </c>
      <c r="FK384" s="63" t="s">
        <v>5</v>
      </c>
      <c r="FL384" s="68">
        <v>200</v>
      </c>
      <c r="FM384" s="44">
        <v>260</v>
      </c>
      <c r="FN384" s="43">
        <v>230</v>
      </c>
      <c r="FO384" s="63" t="s">
        <v>5</v>
      </c>
      <c r="FP384" s="68">
        <v>300</v>
      </c>
      <c r="FQ384" s="44">
        <v>380</v>
      </c>
      <c r="FR384" s="51">
        <v>340</v>
      </c>
      <c r="FS384" s="63" t="s">
        <v>5</v>
      </c>
      <c r="FT384" s="68">
        <v>130</v>
      </c>
      <c r="FU384" s="44">
        <v>180</v>
      </c>
      <c r="FV384" s="51">
        <v>155</v>
      </c>
      <c r="FW384" s="63" t="s">
        <v>5</v>
      </c>
      <c r="FX384" s="68">
        <v>240</v>
      </c>
      <c r="FY384" s="44">
        <v>300</v>
      </c>
      <c r="FZ384" s="51">
        <v>270</v>
      </c>
      <c r="GA384" s="63" t="s">
        <v>5</v>
      </c>
    </row>
    <row r="385" spans="1:183" x14ac:dyDescent="0.25">
      <c r="A385" s="1">
        <f t="shared" si="637"/>
        <v>3</v>
      </c>
      <c r="B385" s="1">
        <f t="shared" si="638"/>
        <v>2026</v>
      </c>
      <c r="C385" s="172">
        <f t="shared" si="505"/>
        <v>46087</v>
      </c>
      <c r="D385" s="44">
        <v>220</v>
      </c>
      <c r="E385" s="44">
        <v>360</v>
      </c>
      <c r="F385" s="43">
        <v>290</v>
      </c>
      <c r="G385" s="63" t="s">
        <v>5</v>
      </c>
      <c r="H385" s="68">
        <v>300</v>
      </c>
      <c r="I385" s="44">
        <v>400</v>
      </c>
      <c r="J385" s="43">
        <v>350</v>
      </c>
      <c r="K385" s="63" t="s">
        <v>5</v>
      </c>
      <c r="L385" s="68">
        <v>450</v>
      </c>
      <c r="M385" s="44">
        <v>550</v>
      </c>
      <c r="N385" s="51">
        <v>500</v>
      </c>
      <c r="O385" s="63" t="s">
        <v>5</v>
      </c>
      <c r="P385" s="68">
        <v>150</v>
      </c>
      <c r="Q385" s="44">
        <v>200</v>
      </c>
      <c r="R385" s="51">
        <v>175</v>
      </c>
      <c r="S385" s="63" t="s">
        <v>5</v>
      </c>
      <c r="T385" s="68">
        <v>200</v>
      </c>
      <c r="U385" s="44">
        <v>300</v>
      </c>
      <c r="V385" s="51">
        <v>250</v>
      </c>
      <c r="W385" s="63" t="s">
        <v>5</v>
      </c>
      <c r="X385" s="68">
        <v>300</v>
      </c>
      <c r="Y385" s="44">
        <v>350</v>
      </c>
      <c r="Z385" s="43">
        <v>325</v>
      </c>
      <c r="AA385" s="63" t="s">
        <v>5</v>
      </c>
      <c r="AB385" s="68">
        <v>400</v>
      </c>
      <c r="AC385" s="44">
        <v>500</v>
      </c>
      <c r="AD385" s="51">
        <v>450</v>
      </c>
      <c r="AE385" s="63" t="s">
        <v>5</v>
      </c>
      <c r="AF385" s="68">
        <v>120</v>
      </c>
      <c r="AG385" s="44">
        <v>160</v>
      </c>
      <c r="AH385" s="51">
        <v>140</v>
      </c>
      <c r="AI385" s="63" t="s">
        <v>5</v>
      </c>
      <c r="AJ385" s="68">
        <v>250</v>
      </c>
      <c r="AK385" s="44">
        <v>300</v>
      </c>
      <c r="AL385" s="51">
        <v>275</v>
      </c>
      <c r="AM385" s="63" t="s">
        <v>5</v>
      </c>
      <c r="AN385" s="217">
        <v>280</v>
      </c>
      <c r="AO385" s="44">
        <v>380</v>
      </c>
      <c r="AP385" s="43">
        <v>330</v>
      </c>
      <c r="AQ385" s="63" t="s">
        <v>5</v>
      </c>
      <c r="AR385" s="217">
        <v>415</v>
      </c>
      <c r="AS385" s="44">
        <v>545</v>
      </c>
      <c r="AT385" s="51">
        <v>480</v>
      </c>
      <c r="AU385" s="63" t="s">
        <v>5</v>
      </c>
      <c r="AV385" s="217">
        <v>115</v>
      </c>
      <c r="AW385" s="44">
        <v>175</v>
      </c>
      <c r="AX385" s="51">
        <v>145</v>
      </c>
      <c r="AY385" s="63" t="s">
        <v>5</v>
      </c>
      <c r="AZ385" s="217">
        <v>180</v>
      </c>
      <c r="BA385" s="44">
        <v>280</v>
      </c>
      <c r="BB385" s="51">
        <v>230</v>
      </c>
      <c r="BC385" s="63" t="s">
        <v>5</v>
      </c>
      <c r="BD385" s="68">
        <v>345</v>
      </c>
      <c r="BE385" s="44">
        <v>465</v>
      </c>
      <c r="BF385" s="43">
        <v>405</v>
      </c>
      <c r="BG385" s="63" t="s">
        <v>5</v>
      </c>
      <c r="BH385" s="68">
        <v>490</v>
      </c>
      <c r="BI385" s="44">
        <v>630</v>
      </c>
      <c r="BJ385" s="51">
        <v>560</v>
      </c>
      <c r="BK385" s="63" t="s">
        <v>5</v>
      </c>
      <c r="BL385" s="68">
        <v>225</v>
      </c>
      <c r="BM385" s="44">
        <v>275</v>
      </c>
      <c r="BN385" s="51">
        <v>250</v>
      </c>
      <c r="BO385" s="63" t="s">
        <v>5</v>
      </c>
      <c r="BP385" s="68">
        <v>285</v>
      </c>
      <c r="BQ385" s="44">
        <v>415</v>
      </c>
      <c r="BR385" s="51">
        <v>350</v>
      </c>
      <c r="BS385" s="63" t="s">
        <v>5</v>
      </c>
      <c r="BT385" s="68">
        <v>245</v>
      </c>
      <c r="BU385" s="44">
        <v>365</v>
      </c>
      <c r="BV385" s="43">
        <v>305</v>
      </c>
      <c r="BW385" s="63" t="s">
        <v>5</v>
      </c>
      <c r="BX385" s="68">
        <v>400</v>
      </c>
      <c r="BY385" s="44">
        <v>560</v>
      </c>
      <c r="BZ385" s="51">
        <v>480</v>
      </c>
      <c r="CA385" s="250">
        <v>10</v>
      </c>
      <c r="CB385" s="68">
        <v>95</v>
      </c>
      <c r="CC385" s="44">
        <v>115</v>
      </c>
      <c r="CD385" s="51">
        <v>105</v>
      </c>
      <c r="CE385" s="250">
        <v>5</v>
      </c>
      <c r="CF385" s="68">
        <v>190</v>
      </c>
      <c r="CG385" s="44">
        <v>350</v>
      </c>
      <c r="CH385" s="51">
        <v>270</v>
      </c>
      <c r="CI385" s="63" t="s">
        <v>5</v>
      </c>
      <c r="CJ385" s="68">
        <v>275</v>
      </c>
      <c r="CK385" s="44">
        <v>425</v>
      </c>
      <c r="CL385" s="51">
        <v>350</v>
      </c>
      <c r="CM385" s="63" t="s">
        <v>5</v>
      </c>
      <c r="CN385" s="68">
        <v>480</v>
      </c>
      <c r="CO385" s="44">
        <v>590</v>
      </c>
      <c r="CP385" s="51">
        <v>535</v>
      </c>
      <c r="CQ385" s="250">
        <v>10</v>
      </c>
      <c r="CR385" s="68">
        <v>120</v>
      </c>
      <c r="CS385" s="44">
        <v>180</v>
      </c>
      <c r="CT385" s="51">
        <v>150</v>
      </c>
      <c r="CU385" s="250">
        <v>5</v>
      </c>
      <c r="CV385" s="68">
        <v>180</v>
      </c>
      <c r="CW385" s="44">
        <v>350</v>
      </c>
      <c r="CX385" s="43">
        <v>265</v>
      </c>
      <c r="CY385" s="63" t="s">
        <v>5</v>
      </c>
      <c r="CZ385" s="68">
        <v>265</v>
      </c>
      <c r="DA385" s="44">
        <v>405</v>
      </c>
      <c r="DB385" s="43">
        <v>335</v>
      </c>
      <c r="DC385" s="63" t="s">
        <v>5</v>
      </c>
      <c r="DD385" s="68">
        <v>410</v>
      </c>
      <c r="DE385" s="44">
        <v>570</v>
      </c>
      <c r="DF385" s="51">
        <v>490</v>
      </c>
      <c r="DG385" s="250">
        <v>10</v>
      </c>
      <c r="DH385" s="68">
        <v>105</v>
      </c>
      <c r="DI385" s="44">
        <v>155</v>
      </c>
      <c r="DJ385" s="51">
        <v>130</v>
      </c>
      <c r="DK385" s="218">
        <v>5</v>
      </c>
      <c r="DL385" s="68">
        <v>180</v>
      </c>
      <c r="DM385" s="44">
        <v>300</v>
      </c>
      <c r="DN385" s="51">
        <v>240</v>
      </c>
      <c r="DO385" s="218">
        <v>-10</v>
      </c>
      <c r="DP385" s="68">
        <v>250</v>
      </c>
      <c r="DQ385" s="44">
        <v>330</v>
      </c>
      <c r="DR385" s="43">
        <v>290</v>
      </c>
      <c r="DS385" s="218" t="s">
        <v>5</v>
      </c>
      <c r="DT385" s="68">
        <v>430</v>
      </c>
      <c r="DU385" s="44">
        <v>570</v>
      </c>
      <c r="DV385" s="51">
        <v>500</v>
      </c>
      <c r="DW385" s="218" t="s">
        <v>5</v>
      </c>
      <c r="DX385" s="68">
        <v>130</v>
      </c>
      <c r="DY385" s="44">
        <v>180</v>
      </c>
      <c r="DZ385" s="51">
        <v>155</v>
      </c>
      <c r="EA385" s="218" t="s">
        <v>5</v>
      </c>
      <c r="EB385" s="68">
        <v>255</v>
      </c>
      <c r="EC385" s="44">
        <v>335</v>
      </c>
      <c r="ED385" s="51">
        <v>295</v>
      </c>
      <c r="EE385" s="218" t="s">
        <v>5</v>
      </c>
      <c r="EF385" s="68">
        <v>250</v>
      </c>
      <c r="EG385" s="44">
        <v>310</v>
      </c>
      <c r="EH385" s="43">
        <v>280</v>
      </c>
      <c r="EI385" s="218" t="s">
        <v>5</v>
      </c>
      <c r="EJ385" s="68">
        <v>430</v>
      </c>
      <c r="EK385" s="44">
        <v>550</v>
      </c>
      <c r="EL385" s="51">
        <v>490</v>
      </c>
      <c r="EM385" s="218" t="s">
        <v>5</v>
      </c>
      <c r="EN385" s="68">
        <v>110</v>
      </c>
      <c r="EO385" s="44">
        <v>190</v>
      </c>
      <c r="EP385" s="51">
        <v>150</v>
      </c>
      <c r="EQ385" s="218" t="s">
        <v>5</v>
      </c>
      <c r="ER385" s="68" t="s">
        <v>0</v>
      </c>
      <c r="ES385" s="44" t="s">
        <v>0</v>
      </c>
      <c r="ET385" s="51" t="s">
        <v>0</v>
      </c>
      <c r="EU385" s="218" t="s">
        <v>0</v>
      </c>
      <c r="EV385" s="68">
        <v>195</v>
      </c>
      <c r="EW385" s="44">
        <v>295</v>
      </c>
      <c r="EX385" s="43">
        <v>245</v>
      </c>
      <c r="EY385" s="63" t="s">
        <v>5</v>
      </c>
      <c r="EZ385" s="68">
        <v>590</v>
      </c>
      <c r="FA385" s="44">
        <v>790</v>
      </c>
      <c r="FB385" s="51">
        <v>690</v>
      </c>
      <c r="FC385" s="63" t="s">
        <v>5</v>
      </c>
      <c r="FD385" s="68">
        <v>110</v>
      </c>
      <c r="FE385" s="44">
        <v>170</v>
      </c>
      <c r="FF385" s="51">
        <v>140</v>
      </c>
      <c r="FG385" s="63" t="s">
        <v>5</v>
      </c>
      <c r="FH385" s="68">
        <v>220</v>
      </c>
      <c r="FI385" s="44">
        <v>270</v>
      </c>
      <c r="FJ385" s="51">
        <v>245</v>
      </c>
      <c r="FK385" s="63" t="s">
        <v>5</v>
      </c>
      <c r="FL385" s="68">
        <v>200</v>
      </c>
      <c r="FM385" s="44">
        <v>260</v>
      </c>
      <c r="FN385" s="43">
        <v>230</v>
      </c>
      <c r="FO385" s="63" t="s">
        <v>5</v>
      </c>
      <c r="FP385" s="68">
        <v>300</v>
      </c>
      <c r="FQ385" s="44">
        <v>380</v>
      </c>
      <c r="FR385" s="51">
        <v>340</v>
      </c>
      <c r="FS385" s="63" t="s">
        <v>5</v>
      </c>
      <c r="FT385" s="68">
        <v>130</v>
      </c>
      <c r="FU385" s="44">
        <v>180</v>
      </c>
      <c r="FV385" s="51">
        <v>155</v>
      </c>
      <c r="FW385" s="63" t="s">
        <v>5</v>
      </c>
      <c r="FX385" s="68">
        <v>240</v>
      </c>
      <c r="FY385" s="44">
        <v>300</v>
      </c>
      <c r="FZ385" s="51">
        <v>270</v>
      </c>
      <c r="GA385" s="63" t="s">
        <v>5</v>
      </c>
    </row>
    <row r="386" spans="1:183" x14ac:dyDescent="0.25">
      <c r="A386" s="1">
        <f t="shared" si="637"/>
        <v>3</v>
      </c>
      <c r="B386" s="1">
        <f t="shared" si="638"/>
        <v>2026</v>
      </c>
      <c r="C386" s="172">
        <f t="shared" si="505"/>
        <v>46094</v>
      </c>
      <c r="D386" s="212">
        <f>AVERAGE(D385,D387)</f>
        <v>220</v>
      </c>
      <c r="E386" s="212">
        <f t="shared" ref="E386:F386" si="815">AVERAGE(E385,E387)</f>
        <v>360</v>
      </c>
      <c r="F386" s="212">
        <f t="shared" si="815"/>
        <v>290</v>
      </c>
      <c r="G386" s="213"/>
      <c r="H386" s="212">
        <f>AVERAGE(H385,H387)</f>
        <v>300</v>
      </c>
      <c r="I386" s="212">
        <f t="shared" ref="I386:J386" si="816">AVERAGE(I385,I387)</f>
        <v>400</v>
      </c>
      <c r="J386" s="212">
        <f t="shared" si="816"/>
        <v>350</v>
      </c>
      <c r="K386" s="213"/>
      <c r="L386" s="212">
        <f>AVERAGE(L385,L387)</f>
        <v>525</v>
      </c>
      <c r="M386" s="212">
        <f t="shared" ref="M386:N386" si="817">AVERAGE(M385,M387)</f>
        <v>625</v>
      </c>
      <c r="N386" s="212">
        <f t="shared" si="817"/>
        <v>575</v>
      </c>
      <c r="O386" s="213"/>
      <c r="P386" s="212">
        <f>AVERAGE(P385,P387)</f>
        <v>150</v>
      </c>
      <c r="Q386" s="212">
        <f t="shared" ref="Q386:R386" si="818">AVERAGE(Q385,Q387)</f>
        <v>200</v>
      </c>
      <c r="R386" s="212">
        <f t="shared" si="818"/>
        <v>175</v>
      </c>
      <c r="S386" s="213"/>
      <c r="T386" s="212">
        <f>AVERAGE(T385,T387)</f>
        <v>210</v>
      </c>
      <c r="U386" s="212">
        <f t="shared" ref="U386:V386" si="819">AVERAGE(U385,U387)</f>
        <v>285</v>
      </c>
      <c r="V386" s="212">
        <f t="shared" si="819"/>
        <v>247.5</v>
      </c>
      <c r="W386" s="213"/>
      <c r="X386" s="212">
        <f>AVERAGE(X385,X387)</f>
        <v>300</v>
      </c>
      <c r="Y386" s="212">
        <f t="shared" ref="Y386:Z386" si="820">AVERAGE(Y385,Y387)</f>
        <v>350</v>
      </c>
      <c r="Z386" s="212">
        <f t="shared" si="820"/>
        <v>325</v>
      </c>
      <c r="AA386" s="213"/>
      <c r="AB386" s="212">
        <f>AVERAGE(AB385,AB387)</f>
        <v>400</v>
      </c>
      <c r="AC386" s="212">
        <f t="shared" ref="AC386:AD386" si="821">AVERAGE(AC385,AC387)</f>
        <v>500</v>
      </c>
      <c r="AD386" s="212">
        <f t="shared" si="821"/>
        <v>450</v>
      </c>
      <c r="AE386" s="213"/>
      <c r="AF386" s="212">
        <f>AVERAGE(AF385,AF387)</f>
        <v>120</v>
      </c>
      <c r="AG386" s="212">
        <f t="shared" ref="AG386:AH386" si="822">AVERAGE(AG385,AG387)</f>
        <v>160</v>
      </c>
      <c r="AH386" s="212">
        <f t="shared" si="822"/>
        <v>140</v>
      </c>
      <c r="AI386" s="213"/>
      <c r="AJ386" s="212">
        <f>AVERAGE(AJ385,AJ387)</f>
        <v>250</v>
      </c>
      <c r="AK386" s="212">
        <f t="shared" ref="AK386:AL386" si="823">AVERAGE(AK385,AK387)</f>
        <v>300</v>
      </c>
      <c r="AL386" s="212">
        <f t="shared" si="823"/>
        <v>275</v>
      </c>
      <c r="AM386" s="213"/>
      <c r="AN386" s="212">
        <f>AVERAGE(AN385,AN387)</f>
        <v>280</v>
      </c>
      <c r="AO386" s="212">
        <f t="shared" ref="AO386:AP386" si="824">AVERAGE(AO385,AO387)</f>
        <v>380</v>
      </c>
      <c r="AP386" s="212">
        <f t="shared" si="824"/>
        <v>330</v>
      </c>
      <c r="AQ386" s="213"/>
      <c r="AR386" s="212">
        <f>AVERAGE(AR385,AR387)</f>
        <v>422.5</v>
      </c>
      <c r="AS386" s="212">
        <f t="shared" ref="AS386:AT386" si="825">AVERAGE(AS385,AS387)</f>
        <v>552.5</v>
      </c>
      <c r="AT386" s="212">
        <f t="shared" si="825"/>
        <v>487.5</v>
      </c>
      <c r="AU386" s="213"/>
      <c r="AV386" s="212">
        <f>AVERAGE(AV385,AV387)</f>
        <v>115</v>
      </c>
      <c r="AW386" s="212">
        <f t="shared" ref="AW386:AX386" si="826">AVERAGE(AW385,AW387)</f>
        <v>175</v>
      </c>
      <c r="AX386" s="212">
        <f t="shared" si="826"/>
        <v>145</v>
      </c>
      <c r="AY386" s="213"/>
      <c r="AZ386" s="212">
        <f>AVERAGE(AZ385,AZ387)</f>
        <v>192.5</v>
      </c>
      <c r="BA386" s="212">
        <f t="shared" ref="BA386:BB386" si="827">AVERAGE(BA385,BA387)</f>
        <v>292.5</v>
      </c>
      <c r="BB386" s="212">
        <f t="shared" si="827"/>
        <v>242.5</v>
      </c>
      <c r="BC386" s="213"/>
      <c r="BD386" s="212">
        <f>AVERAGE(BD385,BD387)</f>
        <v>345</v>
      </c>
      <c r="BE386" s="212">
        <f t="shared" ref="BE386:BF386" si="828">AVERAGE(BE385,BE387)</f>
        <v>465</v>
      </c>
      <c r="BF386" s="212">
        <f t="shared" si="828"/>
        <v>405</v>
      </c>
      <c r="BG386" s="213"/>
      <c r="BH386" s="212">
        <f>AVERAGE(BH385,BH387)</f>
        <v>497.5</v>
      </c>
      <c r="BI386" s="212">
        <f t="shared" ref="BI386:BJ386" si="829">AVERAGE(BI385,BI387)</f>
        <v>637.5</v>
      </c>
      <c r="BJ386" s="212">
        <f t="shared" si="829"/>
        <v>567.5</v>
      </c>
      <c r="BK386" s="213"/>
      <c r="BL386" s="212">
        <f>AVERAGE(BL385,BL387)</f>
        <v>225</v>
      </c>
      <c r="BM386" s="212">
        <f t="shared" ref="BM386:BN386" si="830">AVERAGE(BM385,BM387)</f>
        <v>275</v>
      </c>
      <c r="BN386" s="212">
        <f t="shared" si="830"/>
        <v>250</v>
      </c>
      <c r="BO386" s="213"/>
      <c r="BP386" s="212">
        <f>AVERAGE(BP385,BP387)</f>
        <v>285</v>
      </c>
      <c r="BQ386" s="212">
        <f t="shared" ref="BQ386:BR386" si="831">AVERAGE(BQ385,BQ387)</f>
        <v>415</v>
      </c>
      <c r="BR386" s="212">
        <f t="shared" si="831"/>
        <v>350</v>
      </c>
      <c r="BS386" s="213"/>
      <c r="BT386" s="212">
        <f>AVERAGE(BT385,BT387)</f>
        <v>245</v>
      </c>
      <c r="BU386" s="212">
        <f t="shared" ref="BU386:BV386" si="832">AVERAGE(BU385,BU387)</f>
        <v>365</v>
      </c>
      <c r="BV386" s="212">
        <f t="shared" si="832"/>
        <v>305</v>
      </c>
      <c r="BW386" s="213"/>
      <c r="BX386" s="212">
        <f>AVERAGE(BX385,BX387)</f>
        <v>407.5</v>
      </c>
      <c r="BY386" s="212">
        <f t="shared" ref="BY386:BZ386" si="833">AVERAGE(BY385,BY387)</f>
        <v>567.5</v>
      </c>
      <c r="BZ386" s="212">
        <f t="shared" si="833"/>
        <v>487.5</v>
      </c>
      <c r="CA386" s="213"/>
      <c r="CB386" s="212">
        <f>AVERAGE(CB385,CB387)</f>
        <v>95</v>
      </c>
      <c r="CC386" s="212">
        <f t="shared" ref="CC386:CD386" si="834">AVERAGE(CC385,CC387)</f>
        <v>115</v>
      </c>
      <c r="CD386" s="212">
        <f t="shared" si="834"/>
        <v>105</v>
      </c>
      <c r="CE386" s="213"/>
      <c r="CF386" s="212">
        <f>AVERAGE(CF385,CF387)</f>
        <v>180</v>
      </c>
      <c r="CG386" s="212">
        <f t="shared" ref="CG386:CH386" si="835">AVERAGE(CG385,CG387)</f>
        <v>340</v>
      </c>
      <c r="CH386" s="212">
        <f t="shared" si="835"/>
        <v>260</v>
      </c>
      <c r="CI386" s="213"/>
      <c r="CJ386" s="212">
        <f>AVERAGE(CJ385,CJ387)</f>
        <v>275</v>
      </c>
      <c r="CK386" s="212">
        <f t="shared" ref="CK386:CL386" si="836">AVERAGE(CK385,CK387)</f>
        <v>425</v>
      </c>
      <c r="CL386" s="212">
        <f t="shared" si="836"/>
        <v>350</v>
      </c>
      <c r="CM386" s="213"/>
      <c r="CN386" s="212">
        <f>AVERAGE(CN385,CN387)</f>
        <v>487.5</v>
      </c>
      <c r="CO386" s="212">
        <f t="shared" ref="CO386:CP386" si="837">AVERAGE(CO385,CO387)</f>
        <v>597.5</v>
      </c>
      <c r="CP386" s="212">
        <f t="shared" si="837"/>
        <v>542.5</v>
      </c>
      <c r="CQ386" s="213"/>
      <c r="CR386" s="212">
        <f>AVERAGE(CR385,CR387)</f>
        <v>120</v>
      </c>
      <c r="CS386" s="212">
        <f t="shared" ref="CS386:CT386" si="838">AVERAGE(CS385,CS387)</f>
        <v>180</v>
      </c>
      <c r="CT386" s="212">
        <f t="shared" si="838"/>
        <v>150</v>
      </c>
      <c r="CU386" s="213"/>
      <c r="CV386" s="212">
        <f>AVERAGE(CV385,CV387)</f>
        <v>170</v>
      </c>
      <c r="CW386" s="212">
        <f t="shared" ref="CW386:CX386" si="839">AVERAGE(CW385,CW387)</f>
        <v>340</v>
      </c>
      <c r="CX386" s="212">
        <f t="shared" si="839"/>
        <v>255</v>
      </c>
      <c r="CY386" s="213"/>
      <c r="CZ386" s="212">
        <f>AVERAGE(CZ385,CZ387)</f>
        <v>265</v>
      </c>
      <c r="DA386" s="212">
        <f t="shared" ref="DA386:DB386" si="840">AVERAGE(DA385,DA387)</f>
        <v>405</v>
      </c>
      <c r="DB386" s="212">
        <f t="shared" si="840"/>
        <v>335</v>
      </c>
      <c r="DC386" s="213"/>
      <c r="DD386" s="212">
        <f>AVERAGE(DD385,DD387)</f>
        <v>417.5</v>
      </c>
      <c r="DE386" s="212">
        <f t="shared" ref="DE386:DF386" si="841">AVERAGE(DE385,DE387)</f>
        <v>577.5</v>
      </c>
      <c r="DF386" s="212">
        <f t="shared" si="841"/>
        <v>497.5</v>
      </c>
      <c r="DG386" s="213"/>
      <c r="DH386" s="212">
        <f>AVERAGE(DH385,DH387)</f>
        <v>105</v>
      </c>
      <c r="DI386" s="212">
        <f t="shared" ref="DI386:DJ386" si="842">AVERAGE(DI385,DI387)</f>
        <v>155</v>
      </c>
      <c r="DJ386" s="212">
        <f t="shared" si="842"/>
        <v>130</v>
      </c>
      <c r="DK386" s="213"/>
      <c r="DL386" s="212">
        <f>AVERAGE(DL385,DL387)</f>
        <v>180</v>
      </c>
      <c r="DM386" s="212">
        <f t="shared" ref="DM386:DN386" si="843">AVERAGE(DM385,DM387)</f>
        <v>280</v>
      </c>
      <c r="DN386" s="212">
        <f t="shared" si="843"/>
        <v>230</v>
      </c>
      <c r="DO386" s="213"/>
      <c r="DP386" s="212">
        <f>AVERAGE(DP385,DP387)</f>
        <v>250</v>
      </c>
      <c r="DQ386" s="212">
        <f t="shared" ref="DQ386:DR386" si="844">AVERAGE(DQ385,DQ387)</f>
        <v>330</v>
      </c>
      <c r="DR386" s="212">
        <f t="shared" si="844"/>
        <v>290</v>
      </c>
      <c r="DS386" s="213"/>
      <c r="DT386" s="212">
        <f>AVERAGE(DT385,DT387)</f>
        <v>430</v>
      </c>
      <c r="DU386" s="212">
        <f t="shared" ref="DU386:DV386" si="845">AVERAGE(DU385,DU387)</f>
        <v>570</v>
      </c>
      <c r="DV386" s="212">
        <f t="shared" si="845"/>
        <v>500</v>
      </c>
      <c r="DW386" s="213"/>
      <c r="DX386" s="212">
        <f>AVERAGE(DX385,DX387)</f>
        <v>127.5</v>
      </c>
      <c r="DY386" s="212">
        <f t="shared" ref="DY386:DZ386" si="846">AVERAGE(DY385,DY387)</f>
        <v>177.5</v>
      </c>
      <c r="DZ386" s="212">
        <f t="shared" si="846"/>
        <v>152.5</v>
      </c>
      <c r="EA386" s="213"/>
      <c r="EB386" s="212">
        <f>AVERAGE(EB385,EB387)</f>
        <v>240</v>
      </c>
      <c r="EC386" s="212">
        <f t="shared" ref="EC386:ED386" si="847">AVERAGE(EC385,EC387)</f>
        <v>315</v>
      </c>
      <c r="ED386" s="212">
        <f t="shared" si="847"/>
        <v>277.5</v>
      </c>
      <c r="EE386" s="213"/>
      <c r="EF386" s="212">
        <f>AVERAGE(EF385,EF387)</f>
        <v>250</v>
      </c>
      <c r="EG386" s="212">
        <f t="shared" ref="EG386:EH386" si="848">AVERAGE(EG385,EG387)</f>
        <v>310</v>
      </c>
      <c r="EH386" s="212">
        <f t="shared" si="848"/>
        <v>280</v>
      </c>
      <c r="EI386" s="213"/>
      <c r="EJ386" s="212">
        <f>AVERAGE(EJ385,EJ387)</f>
        <v>430</v>
      </c>
      <c r="EK386" s="212">
        <f t="shared" ref="EK386:EL386" si="849">AVERAGE(EK385,EK387)</f>
        <v>550</v>
      </c>
      <c r="EL386" s="212">
        <f t="shared" si="849"/>
        <v>490</v>
      </c>
      <c r="EM386" s="213"/>
      <c r="EN386" s="212">
        <f>AVERAGE(EN385,EN387)</f>
        <v>110</v>
      </c>
      <c r="EO386" s="212">
        <f t="shared" ref="EO386:EP386" si="850">AVERAGE(EO385,EO387)</f>
        <v>190</v>
      </c>
      <c r="EP386" s="212">
        <f t="shared" si="850"/>
        <v>150</v>
      </c>
      <c r="EQ386" s="214"/>
      <c r="ER386" s="215"/>
      <c r="ES386" s="212"/>
      <c r="ET386" s="216"/>
      <c r="EU386" s="214"/>
      <c r="EV386" s="212">
        <f>AVERAGE(EV385,EV387)</f>
        <v>195</v>
      </c>
      <c r="EW386" s="212">
        <f t="shared" ref="EW386:EX386" si="851">AVERAGE(EW385,EW387)</f>
        <v>295</v>
      </c>
      <c r="EX386" s="212">
        <f t="shared" si="851"/>
        <v>245</v>
      </c>
      <c r="EY386" s="213"/>
      <c r="EZ386" s="212">
        <f>AVERAGE(EZ385,EZ387)</f>
        <v>590</v>
      </c>
      <c r="FA386" s="212">
        <f t="shared" ref="FA386:FB386" si="852">AVERAGE(FA385,FA387)</f>
        <v>790</v>
      </c>
      <c r="FB386" s="212">
        <f t="shared" si="852"/>
        <v>690</v>
      </c>
      <c r="FC386" s="213"/>
      <c r="FD386" s="212">
        <f>AVERAGE(FD385,FD387)</f>
        <v>110</v>
      </c>
      <c r="FE386" s="212">
        <f t="shared" ref="FE386:FF386" si="853">AVERAGE(FE385,FE387)</f>
        <v>170</v>
      </c>
      <c r="FF386" s="212">
        <f t="shared" si="853"/>
        <v>140</v>
      </c>
      <c r="FG386" s="213"/>
      <c r="FH386" s="212">
        <f>AVERAGE(FH385,FH387)</f>
        <v>220</v>
      </c>
      <c r="FI386" s="212">
        <f t="shared" ref="FI386:FJ386" si="854">AVERAGE(FI385,FI387)</f>
        <v>270</v>
      </c>
      <c r="FJ386" s="212">
        <f t="shared" si="854"/>
        <v>245</v>
      </c>
      <c r="FK386" s="213"/>
      <c r="FL386" s="212">
        <f>AVERAGE(FL385,FL387)</f>
        <v>200</v>
      </c>
      <c r="FM386" s="212">
        <f t="shared" ref="FM386:FN386" si="855">AVERAGE(FM385,FM387)</f>
        <v>260</v>
      </c>
      <c r="FN386" s="212">
        <f t="shared" si="855"/>
        <v>230</v>
      </c>
      <c r="FO386" s="213"/>
      <c r="FP386" s="212">
        <f>AVERAGE(FP385,FP387)</f>
        <v>300</v>
      </c>
      <c r="FQ386" s="212">
        <f t="shared" ref="FQ386:FR386" si="856">AVERAGE(FQ385,FQ387)</f>
        <v>380</v>
      </c>
      <c r="FR386" s="212">
        <f t="shared" si="856"/>
        <v>340</v>
      </c>
      <c r="FS386" s="213"/>
      <c r="FT386" s="212">
        <f>AVERAGE(FT385,FT387)</f>
        <v>130</v>
      </c>
      <c r="FU386" s="212">
        <f t="shared" ref="FU386:FV386" si="857">AVERAGE(FU385,FU387)</f>
        <v>180</v>
      </c>
      <c r="FV386" s="212">
        <f t="shared" si="857"/>
        <v>155</v>
      </c>
      <c r="FW386" s="213"/>
      <c r="FX386" s="212">
        <f>AVERAGE(FX385,FX387)</f>
        <v>240</v>
      </c>
      <c r="FY386" s="212">
        <f t="shared" ref="FY386:FZ386" si="858">AVERAGE(FY385,FY387)</f>
        <v>300</v>
      </c>
      <c r="FZ386" s="212">
        <f t="shared" si="858"/>
        <v>270</v>
      </c>
      <c r="GA386" s="213"/>
    </row>
    <row r="387" spans="1:183" x14ac:dyDescent="0.25">
      <c r="A387" s="1">
        <f t="shared" si="637"/>
        <v>3</v>
      </c>
      <c r="B387" s="1">
        <f t="shared" si="638"/>
        <v>2026</v>
      </c>
      <c r="C387" s="172">
        <f t="shared" si="505"/>
        <v>46101</v>
      </c>
      <c r="D387" s="44">
        <v>220</v>
      </c>
      <c r="E387" s="44">
        <v>360</v>
      </c>
      <c r="F387" s="43">
        <v>290</v>
      </c>
      <c r="G387" s="63" t="s">
        <v>5</v>
      </c>
      <c r="H387" s="68">
        <v>300</v>
      </c>
      <c r="I387" s="44">
        <v>400</v>
      </c>
      <c r="J387" s="43">
        <v>350</v>
      </c>
      <c r="K387" s="63" t="s">
        <v>5</v>
      </c>
      <c r="L387" s="68">
        <v>600</v>
      </c>
      <c r="M387" s="44">
        <v>700</v>
      </c>
      <c r="N387" s="51">
        <v>650</v>
      </c>
      <c r="O387" s="63">
        <v>150</v>
      </c>
      <c r="P387" s="68">
        <v>150</v>
      </c>
      <c r="Q387" s="44">
        <v>200</v>
      </c>
      <c r="R387" s="51">
        <v>175</v>
      </c>
      <c r="S387" s="63" t="s">
        <v>5</v>
      </c>
      <c r="T387" s="68">
        <v>220</v>
      </c>
      <c r="U387" s="44">
        <v>270</v>
      </c>
      <c r="V387" s="51">
        <v>245</v>
      </c>
      <c r="W387" s="63">
        <v>-5</v>
      </c>
      <c r="X387" s="68">
        <v>300</v>
      </c>
      <c r="Y387" s="44">
        <v>350</v>
      </c>
      <c r="Z387" s="43">
        <v>325</v>
      </c>
      <c r="AA387" s="63" t="s">
        <v>5</v>
      </c>
      <c r="AB387" s="68">
        <v>400</v>
      </c>
      <c r="AC387" s="44">
        <v>500</v>
      </c>
      <c r="AD387" s="51">
        <v>450</v>
      </c>
      <c r="AE387" s="63" t="s">
        <v>5</v>
      </c>
      <c r="AF387" s="68">
        <v>120</v>
      </c>
      <c r="AG387" s="44">
        <v>160</v>
      </c>
      <c r="AH387" s="51">
        <v>140</v>
      </c>
      <c r="AI387" s="63" t="s">
        <v>5</v>
      </c>
      <c r="AJ387" s="68">
        <v>250</v>
      </c>
      <c r="AK387" s="44">
        <v>300</v>
      </c>
      <c r="AL387" s="51">
        <v>275</v>
      </c>
      <c r="AM387" s="63" t="s">
        <v>5</v>
      </c>
      <c r="AN387" s="217">
        <v>280</v>
      </c>
      <c r="AO387" s="44">
        <v>380</v>
      </c>
      <c r="AP387" s="43">
        <v>330</v>
      </c>
      <c r="AQ387" s="63" t="s">
        <v>5</v>
      </c>
      <c r="AR387" s="217">
        <v>430</v>
      </c>
      <c r="AS387" s="44">
        <v>560</v>
      </c>
      <c r="AT387" s="51">
        <v>495</v>
      </c>
      <c r="AU387" s="63">
        <v>15</v>
      </c>
      <c r="AV387" s="217">
        <v>115</v>
      </c>
      <c r="AW387" s="44">
        <v>175</v>
      </c>
      <c r="AX387" s="51">
        <v>145</v>
      </c>
      <c r="AY387" s="63" t="s">
        <v>5</v>
      </c>
      <c r="AZ387" s="217">
        <v>205</v>
      </c>
      <c r="BA387" s="44">
        <v>305</v>
      </c>
      <c r="BB387" s="51">
        <v>255</v>
      </c>
      <c r="BC387" s="63">
        <v>25</v>
      </c>
      <c r="BD387" s="68">
        <v>345</v>
      </c>
      <c r="BE387" s="44">
        <v>465</v>
      </c>
      <c r="BF387" s="43">
        <v>405</v>
      </c>
      <c r="BG387" s="63" t="s">
        <v>5</v>
      </c>
      <c r="BH387" s="68">
        <v>505</v>
      </c>
      <c r="BI387" s="44">
        <v>645</v>
      </c>
      <c r="BJ387" s="51">
        <v>575</v>
      </c>
      <c r="BK387" s="63">
        <v>15</v>
      </c>
      <c r="BL387" s="68">
        <v>225</v>
      </c>
      <c r="BM387" s="44">
        <v>275</v>
      </c>
      <c r="BN387" s="51">
        <v>250</v>
      </c>
      <c r="BO387" s="63" t="s">
        <v>5</v>
      </c>
      <c r="BP387" s="68">
        <v>285</v>
      </c>
      <c r="BQ387" s="44">
        <v>415</v>
      </c>
      <c r="BR387" s="51">
        <v>350</v>
      </c>
      <c r="BS387" s="63" t="s">
        <v>5</v>
      </c>
      <c r="BT387" s="68">
        <v>245</v>
      </c>
      <c r="BU387" s="44">
        <v>365</v>
      </c>
      <c r="BV387" s="43">
        <v>305</v>
      </c>
      <c r="BW387" s="63" t="s">
        <v>5</v>
      </c>
      <c r="BX387" s="68">
        <v>415</v>
      </c>
      <c r="BY387" s="44">
        <v>575</v>
      </c>
      <c r="BZ387" s="51">
        <v>495</v>
      </c>
      <c r="CA387" s="63">
        <v>15</v>
      </c>
      <c r="CB387" s="68">
        <v>95</v>
      </c>
      <c r="CC387" s="44">
        <v>115</v>
      </c>
      <c r="CD387" s="51">
        <v>105</v>
      </c>
      <c r="CE387" s="63" t="s">
        <v>5</v>
      </c>
      <c r="CF387" s="68">
        <v>170</v>
      </c>
      <c r="CG387" s="44">
        <v>330</v>
      </c>
      <c r="CH387" s="51">
        <v>250</v>
      </c>
      <c r="CI387" s="63">
        <v>-20</v>
      </c>
      <c r="CJ387" s="68">
        <v>275</v>
      </c>
      <c r="CK387" s="44">
        <v>425</v>
      </c>
      <c r="CL387" s="51">
        <v>350</v>
      </c>
      <c r="CM387" s="63" t="s">
        <v>5</v>
      </c>
      <c r="CN387" s="68">
        <v>495</v>
      </c>
      <c r="CO387" s="44">
        <v>605</v>
      </c>
      <c r="CP387" s="51">
        <v>550</v>
      </c>
      <c r="CQ387" s="63">
        <v>15</v>
      </c>
      <c r="CR387" s="68">
        <v>120</v>
      </c>
      <c r="CS387" s="44">
        <v>180</v>
      </c>
      <c r="CT387" s="51">
        <v>150</v>
      </c>
      <c r="CU387" s="63" t="s">
        <v>5</v>
      </c>
      <c r="CV387" s="68">
        <v>160</v>
      </c>
      <c r="CW387" s="44">
        <v>330</v>
      </c>
      <c r="CX387" s="43">
        <v>245</v>
      </c>
      <c r="CY387" s="63">
        <v>-20</v>
      </c>
      <c r="CZ387" s="68">
        <v>265</v>
      </c>
      <c r="DA387" s="44">
        <v>405</v>
      </c>
      <c r="DB387" s="43">
        <v>335</v>
      </c>
      <c r="DC387" s="63" t="s">
        <v>5</v>
      </c>
      <c r="DD387" s="68">
        <v>425</v>
      </c>
      <c r="DE387" s="44">
        <v>585</v>
      </c>
      <c r="DF387" s="51">
        <v>505</v>
      </c>
      <c r="DG387" s="63">
        <v>15</v>
      </c>
      <c r="DH387" s="68">
        <v>105</v>
      </c>
      <c r="DI387" s="44">
        <v>155</v>
      </c>
      <c r="DJ387" s="51">
        <v>130</v>
      </c>
      <c r="DK387" s="218" t="s">
        <v>5</v>
      </c>
      <c r="DL387" s="68">
        <v>180</v>
      </c>
      <c r="DM387" s="44">
        <v>260</v>
      </c>
      <c r="DN387" s="51">
        <v>220</v>
      </c>
      <c r="DO387" s="218">
        <v>-20</v>
      </c>
      <c r="DP387" s="68">
        <v>250</v>
      </c>
      <c r="DQ387" s="44">
        <v>330</v>
      </c>
      <c r="DR387" s="43">
        <v>290</v>
      </c>
      <c r="DS387" s="218" t="s">
        <v>5</v>
      </c>
      <c r="DT387" s="68">
        <v>430</v>
      </c>
      <c r="DU387" s="44">
        <v>570</v>
      </c>
      <c r="DV387" s="51">
        <v>500</v>
      </c>
      <c r="DW387" s="218" t="s">
        <v>5</v>
      </c>
      <c r="DX387" s="68">
        <v>125</v>
      </c>
      <c r="DY387" s="44">
        <v>175</v>
      </c>
      <c r="DZ387" s="51">
        <v>150</v>
      </c>
      <c r="EA387" s="218">
        <v>-5</v>
      </c>
      <c r="EB387" s="68">
        <v>225</v>
      </c>
      <c r="EC387" s="44">
        <v>295</v>
      </c>
      <c r="ED387" s="51">
        <v>260</v>
      </c>
      <c r="EE387" s="218">
        <v>-35</v>
      </c>
      <c r="EF387" s="68">
        <v>250</v>
      </c>
      <c r="EG387" s="44">
        <v>310</v>
      </c>
      <c r="EH387" s="43">
        <v>280</v>
      </c>
      <c r="EI387" s="218" t="s">
        <v>5</v>
      </c>
      <c r="EJ387" s="68">
        <v>430</v>
      </c>
      <c r="EK387" s="44">
        <v>550</v>
      </c>
      <c r="EL387" s="51">
        <v>490</v>
      </c>
      <c r="EM387" s="218" t="s">
        <v>5</v>
      </c>
      <c r="EN387" s="68">
        <v>110</v>
      </c>
      <c r="EO387" s="44">
        <v>190</v>
      </c>
      <c r="EP387" s="51">
        <v>150</v>
      </c>
      <c r="EQ387" s="218" t="s">
        <v>5</v>
      </c>
      <c r="ER387" s="68" t="s">
        <v>0</v>
      </c>
      <c r="ES387" s="44" t="s">
        <v>0</v>
      </c>
      <c r="ET387" s="51" t="s">
        <v>0</v>
      </c>
      <c r="EU387" s="218" t="s">
        <v>0</v>
      </c>
      <c r="EV387" s="68">
        <v>195</v>
      </c>
      <c r="EW387" s="44">
        <v>295</v>
      </c>
      <c r="EX387" s="43">
        <v>245</v>
      </c>
      <c r="EY387" s="63" t="s">
        <v>5</v>
      </c>
      <c r="EZ387" s="68">
        <v>590</v>
      </c>
      <c r="FA387" s="44">
        <v>790</v>
      </c>
      <c r="FB387" s="51">
        <v>690</v>
      </c>
      <c r="FC387" s="63" t="s">
        <v>5</v>
      </c>
      <c r="FD387" s="68">
        <v>110</v>
      </c>
      <c r="FE387" s="44">
        <v>170</v>
      </c>
      <c r="FF387" s="51">
        <v>140</v>
      </c>
      <c r="FG387" s="63" t="s">
        <v>5</v>
      </c>
      <c r="FH387" s="68">
        <v>220</v>
      </c>
      <c r="FI387" s="44">
        <v>270</v>
      </c>
      <c r="FJ387" s="51">
        <v>245</v>
      </c>
      <c r="FK387" s="63" t="s">
        <v>5</v>
      </c>
      <c r="FL387" s="68">
        <v>200</v>
      </c>
      <c r="FM387" s="44">
        <v>260</v>
      </c>
      <c r="FN387" s="43">
        <v>230</v>
      </c>
      <c r="FO387" s="63" t="s">
        <v>5</v>
      </c>
      <c r="FP387" s="68">
        <v>300</v>
      </c>
      <c r="FQ387" s="44">
        <v>380</v>
      </c>
      <c r="FR387" s="51">
        <v>340</v>
      </c>
      <c r="FS387" s="63" t="s">
        <v>5</v>
      </c>
      <c r="FT387" s="68">
        <v>130</v>
      </c>
      <c r="FU387" s="44">
        <v>180</v>
      </c>
      <c r="FV387" s="51">
        <v>155</v>
      </c>
      <c r="FW387" s="63" t="s">
        <v>5</v>
      </c>
      <c r="FX387" s="68">
        <v>240</v>
      </c>
      <c r="FY387" s="44">
        <v>300</v>
      </c>
      <c r="FZ387" s="51">
        <v>270</v>
      </c>
      <c r="GA387" s="63" t="s">
        <v>5</v>
      </c>
    </row>
    <row r="388" spans="1:183" x14ac:dyDescent="0.25">
      <c r="A388" s="1">
        <f t="shared" si="637"/>
        <v>3</v>
      </c>
      <c r="B388" s="1">
        <f t="shared" si="638"/>
        <v>2026</v>
      </c>
      <c r="C388" s="172">
        <f t="shared" si="505"/>
        <v>46108</v>
      </c>
      <c r="D388" s="44">
        <v>220</v>
      </c>
      <c r="E388" s="44">
        <v>360</v>
      </c>
      <c r="F388" s="43">
        <v>290</v>
      </c>
      <c r="G388" s="63" t="s">
        <v>5</v>
      </c>
      <c r="H388" s="68">
        <v>300</v>
      </c>
      <c r="I388" s="44">
        <v>400</v>
      </c>
      <c r="J388" s="43">
        <v>350</v>
      </c>
      <c r="K388" s="63" t="s">
        <v>5</v>
      </c>
      <c r="L388" s="68">
        <v>600</v>
      </c>
      <c r="M388" s="44">
        <v>700</v>
      </c>
      <c r="N388" s="51">
        <v>650</v>
      </c>
      <c r="O388" s="63" t="s">
        <v>5</v>
      </c>
      <c r="P388" s="68">
        <v>150</v>
      </c>
      <c r="Q388" s="44">
        <v>200</v>
      </c>
      <c r="R388" s="51">
        <v>175</v>
      </c>
      <c r="S388" s="63" t="s">
        <v>5</v>
      </c>
      <c r="T388" s="68">
        <v>220</v>
      </c>
      <c r="U388" s="44">
        <v>270</v>
      </c>
      <c r="V388" s="51">
        <v>245</v>
      </c>
      <c r="W388" s="63" t="s">
        <v>5</v>
      </c>
      <c r="X388" s="68">
        <v>300</v>
      </c>
      <c r="Y388" s="44">
        <v>350</v>
      </c>
      <c r="Z388" s="43">
        <v>325</v>
      </c>
      <c r="AA388" s="63" t="s">
        <v>5</v>
      </c>
      <c r="AB388" s="68">
        <v>400</v>
      </c>
      <c r="AC388" s="44">
        <v>500</v>
      </c>
      <c r="AD388" s="51">
        <v>450</v>
      </c>
      <c r="AE388" s="63" t="s">
        <v>5</v>
      </c>
      <c r="AF388" s="68">
        <v>120</v>
      </c>
      <c r="AG388" s="44">
        <v>160</v>
      </c>
      <c r="AH388" s="51">
        <v>140</v>
      </c>
      <c r="AI388" s="63" t="s">
        <v>5</v>
      </c>
      <c r="AJ388" s="68">
        <v>250</v>
      </c>
      <c r="AK388" s="44">
        <v>300</v>
      </c>
      <c r="AL388" s="51">
        <v>275</v>
      </c>
      <c r="AM388" s="63" t="s">
        <v>5</v>
      </c>
      <c r="AN388" s="217">
        <v>280</v>
      </c>
      <c r="AO388" s="44">
        <v>380</v>
      </c>
      <c r="AP388" s="43">
        <v>330</v>
      </c>
      <c r="AQ388" s="63" t="s">
        <v>5</v>
      </c>
      <c r="AR388" s="217">
        <v>440</v>
      </c>
      <c r="AS388" s="44">
        <v>570</v>
      </c>
      <c r="AT388" s="51">
        <v>505</v>
      </c>
      <c r="AU388" s="63">
        <v>10</v>
      </c>
      <c r="AV388" s="217">
        <v>115</v>
      </c>
      <c r="AW388" s="44">
        <v>175</v>
      </c>
      <c r="AX388" s="51">
        <v>145</v>
      </c>
      <c r="AY388" s="63" t="s">
        <v>5</v>
      </c>
      <c r="AZ388" s="217">
        <v>215</v>
      </c>
      <c r="BA388" s="44">
        <v>315</v>
      </c>
      <c r="BB388" s="51">
        <v>265</v>
      </c>
      <c r="BC388" s="63">
        <v>10</v>
      </c>
      <c r="BD388" s="68">
        <v>345</v>
      </c>
      <c r="BE388" s="44">
        <v>465</v>
      </c>
      <c r="BF388" s="43">
        <v>405</v>
      </c>
      <c r="BG388" s="63" t="s">
        <v>5</v>
      </c>
      <c r="BH388" s="68">
        <v>515</v>
      </c>
      <c r="BI388" s="44">
        <v>655</v>
      </c>
      <c r="BJ388" s="51">
        <v>585</v>
      </c>
      <c r="BK388" s="63">
        <v>10</v>
      </c>
      <c r="BL388" s="68">
        <v>225</v>
      </c>
      <c r="BM388" s="44">
        <v>275</v>
      </c>
      <c r="BN388" s="51">
        <v>250</v>
      </c>
      <c r="BO388" s="63" t="s">
        <v>5</v>
      </c>
      <c r="BP388" s="68">
        <v>285</v>
      </c>
      <c r="BQ388" s="44">
        <v>415</v>
      </c>
      <c r="BR388" s="51">
        <v>350</v>
      </c>
      <c r="BS388" s="63" t="s">
        <v>5</v>
      </c>
      <c r="BT388" s="68">
        <v>245</v>
      </c>
      <c r="BU388" s="44">
        <v>365</v>
      </c>
      <c r="BV388" s="43">
        <v>305</v>
      </c>
      <c r="BW388" s="63" t="s">
        <v>5</v>
      </c>
      <c r="BX388" s="68">
        <v>425</v>
      </c>
      <c r="BY388" s="44">
        <v>585</v>
      </c>
      <c r="BZ388" s="51">
        <v>505</v>
      </c>
      <c r="CA388" s="63">
        <v>10</v>
      </c>
      <c r="CB388" s="68">
        <v>95</v>
      </c>
      <c r="CC388" s="44">
        <v>115</v>
      </c>
      <c r="CD388" s="51">
        <v>105</v>
      </c>
      <c r="CE388" s="63" t="s">
        <v>5</v>
      </c>
      <c r="CF388" s="68">
        <v>170</v>
      </c>
      <c r="CG388" s="44">
        <v>330</v>
      </c>
      <c r="CH388" s="51">
        <v>250</v>
      </c>
      <c r="CI388" s="63" t="s">
        <v>5</v>
      </c>
      <c r="CJ388" s="68">
        <v>275</v>
      </c>
      <c r="CK388" s="44">
        <v>425</v>
      </c>
      <c r="CL388" s="51">
        <v>350</v>
      </c>
      <c r="CM388" s="63" t="s">
        <v>5</v>
      </c>
      <c r="CN388" s="68">
        <v>505</v>
      </c>
      <c r="CO388" s="44">
        <v>615</v>
      </c>
      <c r="CP388" s="51">
        <v>560</v>
      </c>
      <c r="CQ388" s="63">
        <v>10</v>
      </c>
      <c r="CR388" s="68">
        <v>120</v>
      </c>
      <c r="CS388" s="44">
        <v>180</v>
      </c>
      <c r="CT388" s="51">
        <v>150</v>
      </c>
      <c r="CU388" s="63" t="s">
        <v>5</v>
      </c>
      <c r="CV388" s="68">
        <v>160</v>
      </c>
      <c r="CW388" s="44">
        <v>330</v>
      </c>
      <c r="CX388" s="43">
        <v>245</v>
      </c>
      <c r="CY388" s="63" t="s">
        <v>5</v>
      </c>
      <c r="CZ388" s="68">
        <v>265</v>
      </c>
      <c r="DA388" s="44">
        <v>405</v>
      </c>
      <c r="DB388" s="43">
        <v>335</v>
      </c>
      <c r="DC388" s="63" t="s">
        <v>5</v>
      </c>
      <c r="DD388" s="68">
        <v>435</v>
      </c>
      <c r="DE388" s="44">
        <v>595</v>
      </c>
      <c r="DF388" s="51">
        <v>515</v>
      </c>
      <c r="DG388" s="63">
        <v>10</v>
      </c>
      <c r="DH388" s="68">
        <v>105</v>
      </c>
      <c r="DI388" s="44">
        <v>155</v>
      </c>
      <c r="DJ388" s="51">
        <v>130</v>
      </c>
      <c r="DK388" s="218" t="s">
        <v>5</v>
      </c>
      <c r="DL388" s="68">
        <v>180</v>
      </c>
      <c r="DM388" s="44">
        <v>260</v>
      </c>
      <c r="DN388" s="51">
        <v>220</v>
      </c>
      <c r="DO388" s="218" t="s">
        <v>5</v>
      </c>
      <c r="DP388" s="68">
        <v>250</v>
      </c>
      <c r="DQ388" s="44">
        <v>330</v>
      </c>
      <c r="DR388" s="43">
        <v>290</v>
      </c>
      <c r="DS388" s="218" t="s">
        <v>5</v>
      </c>
      <c r="DT388" s="68">
        <v>430</v>
      </c>
      <c r="DU388" s="44">
        <v>570</v>
      </c>
      <c r="DV388" s="51">
        <v>500</v>
      </c>
      <c r="DW388" s="218" t="s">
        <v>5</v>
      </c>
      <c r="DX388" s="68">
        <v>125</v>
      </c>
      <c r="DY388" s="44">
        <v>175</v>
      </c>
      <c r="DZ388" s="51">
        <v>150</v>
      </c>
      <c r="EA388" s="218" t="s">
        <v>5</v>
      </c>
      <c r="EB388" s="68">
        <v>225</v>
      </c>
      <c r="EC388" s="44">
        <v>295</v>
      </c>
      <c r="ED388" s="51">
        <v>260</v>
      </c>
      <c r="EE388" s="218" t="s">
        <v>5</v>
      </c>
      <c r="EF388" s="68">
        <v>250</v>
      </c>
      <c r="EG388" s="44">
        <v>310</v>
      </c>
      <c r="EH388" s="43">
        <v>280</v>
      </c>
      <c r="EI388" s="218" t="s">
        <v>5</v>
      </c>
      <c r="EJ388" s="68">
        <v>430</v>
      </c>
      <c r="EK388" s="44">
        <v>550</v>
      </c>
      <c r="EL388" s="51">
        <v>490</v>
      </c>
      <c r="EM388" s="218" t="s">
        <v>5</v>
      </c>
      <c r="EN388" s="68">
        <v>110</v>
      </c>
      <c r="EO388" s="44">
        <v>190</v>
      </c>
      <c r="EP388" s="51">
        <v>150</v>
      </c>
      <c r="EQ388" s="218" t="s">
        <v>5</v>
      </c>
      <c r="ER388" s="68" t="s">
        <v>0</v>
      </c>
      <c r="ES388" s="44" t="s">
        <v>0</v>
      </c>
      <c r="ET388" s="51" t="s">
        <v>0</v>
      </c>
      <c r="EU388" s="218" t="s">
        <v>0</v>
      </c>
      <c r="EV388" s="68">
        <v>195</v>
      </c>
      <c r="EW388" s="44">
        <v>295</v>
      </c>
      <c r="EX388" s="43">
        <v>245</v>
      </c>
      <c r="EY388" s="63" t="s">
        <v>5</v>
      </c>
      <c r="EZ388" s="68">
        <v>590</v>
      </c>
      <c r="FA388" s="44">
        <v>790</v>
      </c>
      <c r="FB388" s="51">
        <v>690</v>
      </c>
      <c r="FC388" s="63" t="s">
        <v>5</v>
      </c>
      <c r="FD388" s="68">
        <v>110</v>
      </c>
      <c r="FE388" s="44">
        <v>170</v>
      </c>
      <c r="FF388" s="51">
        <v>140</v>
      </c>
      <c r="FG388" s="63" t="s">
        <v>5</v>
      </c>
      <c r="FH388" s="68">
        <v>220</v>
      </c>
      <c r="FI388" s="44">
        <v>270</v>
      </c>
      <c r="FJ388" s="51">
        <v>245</v>
      </c>
      <c r="FK388" s="63" t="s">
        <v>5</v>
      </c>
      <c r="FL388" s="68">
        <v>200</v>
      </c>
      <c r="FM388" s="44">
        <v>260</v>
      </c>
      <c r="FN388" s="43">
        <v>230</v>
      </c>
      <c r="FO388" s="63" t="s">
        <v>5</v>
      </c>
      <c r="FP388" s="68">
        <v>300</v>
      </c>
      <c r="FQ388" s="44">
        <v>380</v>
      </c>
      <c r="FR388" s="51">
        <v>340</v>
      </c>
      <c r="FS388" s="63" t="s">
        <v>5</v>
      </c>
      <c r="FT388" s="68">
        <v>130</v>
      </c>
      <c r="FU388" s="44">
        <v>180</v>
      </c>
      <c r="FV388" s="51">
        <v>155</v>
      </c>
      <c r="FW388" s="63" t="s">
        <v>5</v>
      </c>
      <c r="FX388" s="68">
        <v>240</v>
      </c>
      <c r="FY388" s="44">
        <v>300</v>
      </c>
      <c r="FZ388" s="51">
        <v>270</v>
      </c>
      <c r="GA388" s="63" t="s">
        <v>5</v>
      </c>
    </row>
    <row r="389" spans="1:183" x14ac:dyDescent="0.25">
      <c r="A389" s="1">
        <f t="shared" si="637"/>
        <v>1</v>
      </c>
      <c r="B389" s="1">
        <f t="shared" si="638"/>
        <v>1900</v>
      </c>
      <c r="F389" s="227"/>
      <c r="J389" s="227"/>
      <c r="Z389" s="227"/>
      <c r="AP389" s="227"/>
      <c r="BF389" s="227"/>
      <c r="BV389" s="227"/>
      <c r="CX389" s="227"/>
      <c r="DB389" s="227"/>
      <c r="DR389" s="227"/>
      <c r="EH389" s="227"/>
      <c r="EX389" s="227"/>
      <c r="FN389" s="227"/>
    </row>
    <row r="390" spans="1:183" x14ac:dyDescent="0.25">
      <c r="A390" s="1">
        <f t="shared" si="637"/>
        <v>1</v>
      </c>
      <c r="B390" s="1">
        <f t="shared" si="638"/>
        <v>1900</v>
      </c>
      <c r="F390" s="227"/>
      <c r="J390" s="227"/>
      <c r="Z390" s="227"/>
      <c r="AP390" s="227"/>
      <c r="BF390" s="227"/>
      <c r="BV390" s="227"/>
      <c r="CX390" s="227"/>
      <c r="DB390" s="227"/>
      <c r="DR390" s="227"/>
      <c r="EH390" s="227"/>
      <c r="EX390" s="227"/>
      <c r="FN390" s="227"/>
    </row>
    <row r="391" spans="1:183" x14ac:dyDescent="0.25">
      <c r="A391" s="1">
        <f t="shared" si="637"/>
        <v>1</v>
      </c>
      <c r="B391" s="1">
        <f t="shared" si="638"/>
        <v>1900</v>
      </c>
      <c r="F391" s="227"/>
      <c r="J391" s="227"/>
      <c r="Z391" s="227"/>
      <c r="AP391" s="227"/>
      <c r="BF391" s="227"/>
      <c r="BV391" s="227"/>
      <c r="CX391" s="227"/>
      <c r="DB391" s="227"/>
      <c r="DR391" s="227"/>
      <c r="EH391" s="227"/>
      <c r="EX391" s="227"/>
      <c r="FN391" s="227"/>
    </row>
    <row r="392" spans="1:183" x14ac:dyDescent="0.25">
      <c r="A392" s="1">
        <f t="shared" si="637"/>
        <v>1</v>
      </c>
      <c r="B392" s="1">
        <f t="shared" si="638"/>
        <v>1900</v>
      </c>
      <c r="F392" s="227"/>
      <c r="J392" s="227"/>
      <c r="Z392" s="227"/>
      <c r="AP392" s="227"/>
      <c r="BF392" s="227"/>
      <c r="BV392" s="227"/>
      <c r="CX392" s="227"/>
      <c r="DB392" s="227"/>
      <c r="DR392" s="227"/>
      <c r="EH392" s="227"/>
      <c r="EX392" s="227"/>
      <c r="FN392" s="227"/>
    </row>
    <row r="393" spans="1:183" x14ac:dyDescent="0.25">
      <c r="A393" s="1">
        <f t="shared" si="637"/>
        <v>1</v>
      </c>
      <c r="B393" s="1">
        <f t="shared" si="638"/>
        <v>1900</v>
      </c>
      <c r="F393" s="227"/>
      <c r="J393" s="227"/>
      <c r="Z393" s="227"/>
      <c r="AP393" s="227"/>
      <c r="BF393" s="227"/>
      <c r="BV393" s="227"/>
      <c r="CX393" s="227"/>
      <c r="DB393" s="227"/>
      <c r="DR393" s="227"/>
      <c r="EH393" s="227"/>
      <c r="EX393" s="227"/>
      <c r="FN393" s="227"/>
    </row>
    <row r="394" spans="1:183" x14ac:dyDescent="0.25">
      <c r="A394" s="1">
        <f t="shared" si="637"/>
        <v>1</v>
      </c>
      <c r="B394" s="1">
        <f t="shared" si="638"/>
        <v>1900</v>
      </c>
      <c r="F394" s="227"/>
      <c r="J394" s="227"/>
      <c r="Z394" s="227"/>
      <c r="AP394" s="227"/>
      <c r="BF394" s="227"/>
      <c r="BV394" s="227"/>
      <c r="CX394" s="227"/>
      <c r="DB394" s="227"/>
      <c r="DR394" s="227"/>
      <c r="EH394" s="227"/>
      <c r="EX394" s="227"/>
      <c r="FN394" s="227"/>
    </row>
    <row r="395" spans="1:183" x14ac:dyDescent="0.25">
      <c r="A395" s="1">
        <f t="shared" si="637"/>
        <v>1</v>
      </c>
      <c r="B395" s="1">
        <f t="shared" si="638"/>
        <v>1900</v>
      </c>
      <c r="F395" s="227"/>
      <c r="J395" s="227"/>
      <c r="Z395" s="227"/>
      <c r="AP395" s="227"/>
      <c r="BF395" s="227"/>
      <c r="BV395" s="227"/>
      <c r="CX395" s="227"/>
      <c r="DB395" s="227"/>
      <c r="DR395" s="227"/>
      <c r="EH395" s="227"/>
      <c r="EX395" s="227"/>
      <c r="FN395" s="227"/>
    </row>
    <row r="396" spans="1:183" x14ac:dyDescent="0.25">
      <c r="A396" s="1">
        <f t="shared" si="637"/>
        <v>1</v>
      </c>
      <c r="B396" s="1">
        <f t="shared" si="638"/>
        <v>1900</v>
      </c>
      <c r="F396" s="227"/>
      <c r="J396" s="227"/>
      <c r="Z396" s="227"/>
      <c r="AP396" s="227"/>
      <c r="BF396" s="227"/>
      <c r="BV396" s="227"/>
      <c r="CX396" s="227"/>
      <c r="DB396" s="227"/>
      <c r="DR396" s="227"/>
      <c r="EH396" s="227"/>
      <c r="EX396" s="227"/>
      <c r="FN396" s="227"/>
    </row>
    <row r="397" spans="1:183" x14ac:dyDescent="0.25">
      <c r="A397" s="1">
        <f t="shared" si="637"/>
        <v>1</v>
      </c>
      <c r="B397" s="1">
        <f t="shared" si="638"/>
        <v>1900</v>
      </c>
      <c r="F397" s="227"/>
      <c r="J397" s="227"/>
      <c r="Z397" s="227"/>
      <c r="AP397" s="227"/>
      <c r="BF397" s="227"/>
      <c r="BV397" s="227"/>
      <c r="CX397" s="227"/>
      <c r="DB397" s="227"/>
      <c r="DR397" s="227"/>
      <c r="EH397" s="227"/>
      <c r="EX397" s="227"/>
      <c r="FN397" s="227"/>
    </row>
    <row r="398" spans="1:183" x14ac:dyDescent="0.25">
      <c r="A398" s="1">
        <f t="shared" si="637"/>
        <v>1</v>
      </c>
      <c r="B398" s="1">
        <f t="shared" si="638"/>
        <v>1900</v>
      </c>
      <c r="F398" s="227"/>
      <c r="J398" s="227"/>
      <c r="Z398" s="227"/>
      <c r="AP398" s="227"/>
      <c r="BF398" s="227"/>
      <c r="BV398" s="227"/>
      <c r="CX398" s="227"/>
      <c r="DB398" s="227"/>
      <c r="DR398" s="227"/>
      <c r="EH398" s="227"/>
      <c r="EX398" s="227"/>
      <c r="FN398" s="227"/>
    </row>
    <row r="399" spans="1:183" x14ac:dyDescent="0.25">
      <c r="A399" s="1">
        <f t="shared" si="637"/>
        <v>1</v>
      </c>
      <c r="B399" s="1">
        <f t="shared" si="638"/>
        <v>1900</v>
      </c>
      <c r="F399" s="227"/>
      <c r="J399" s="227"/>
      <c r="Z399" s="227"/>
      <c r="AP399" s="227"/>
      <c r="BF399" s="227"/>
      <c r="BV399" s="227"/>
      <c r="CX399" s="227"/>
      <c r="DB399" s="227"/>
      <c r="DR399" s="227"/>
      <c r="EH399" s="227"/>
      <c r="EX399" s="227"/>
      <c r="FN399" s="227"/>
    </row>
    <row r="400" spans="1:183" x14ac:dyDescent="0.25">
      <c r="A400" s="1">
        <f t="shared" si="637"/>
        <v>1</v>
      </c>
      <c r="B400" s="1">
        <f t="shared" si="638"/>
        <v>1900</v>
      </c>
      <c r="F400" s="227"/>
      <c r="J400" s="227"/>
      <c r="Z400" s="227"/>
      <c r="AP400" s="227"/>
      <c r="BF400" s="227"/>
      <c r="BV400" s="227"/>
      <c r="CX400" s="227"/>
      <c r="DB400" s="227"/>
      <c r="DR400" s="227"/>
      <c r="EH400" s="227"/>
      <c r="EX400" s="227"/>
      <c r="FN400" s="227"/>
    </row>
    <row r="401" spans="1:172" x14ac:dyDescent="0.25">
      <c r="A401" s="1">
        <f t="shared" si="637"/>
        <v>1</v>
      </c>
      <c r="B401" s="1">
        <f t="shared" si="638"/>
        <v>1900</v>
      </c>
      <c r="F401" s="227"/>
      <c r="J401" s="227"/>
      <c r="Z401" s="227"/>
      <c r="AP401" s="227"/>
      <c r="BF401" s="227"/>
      <c r="BV401" s="227"/>
      <c r="CX401" s="227"/>
      <c r="DB401" s="227"/>
      <c r="DR401" s="227"/>
      <c r="EH401" s="227"/>
      <c r="EX401" s="227"/>
      <c r="FN401" s="227"/>
    </row>
    <row r="402" spans="1:172" x14ac:dyDescent="0.25">
      <c r="A402" s="1">
        <f t="shared" si="637"/>
        <v>1</v>
      </c>
      <c r="B402" s="1">
        <f t="shared" si="638"/>
        <v>1900</v>
      </c>
      <c r="F402" s="227"/>
      <c r="J402" s="227"/>
      <c r="Z402" s="227"/>
      <c r="AP402" s="227"/>
      <c r="BF402" s="227"/>
      <c r="BV402" s="227"/>
      <c r="CX402" s="227"/>
      <c r="DB402" s="227"/>
      <c r="DR402" s="227"/>
      <c r="EH402" s="227"/>
      <c r="EX402" s="227"/>
      <c r="FN402" s="227"/>
    </row>
    <row r="403" spans="1:172" x14ac:dyDescent="0.25">
      <c r="A403" s="1">
        <f t="shared" si="637"/>
        <v>1</v>
      </c>
      <c r="B403" s="1">
        <f t="shared" si="638"/>
        <v>1900</v>
      </c>
      <c r="F403" s="227"/>
      <c r="J403" s="227"/>
      <c r="Z403" s="227"/>
      <c r="AP403" s="227"/>
      <c r="BF403" s="227"/>
      <c r="BV403" s="227"/>
      <c r="CX403" s="227"/>
      <c r="DB403" s="227"/>
      <c r="DR403" s="227"/>
      <c r="EH403" s="227"/>
      <c r="EX403" s="227"/>
      <c r="FN403" s="227"/>
    </row>
    <row r="404" spans="1:172"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72"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72"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72"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72"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72"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72"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72"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72"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72"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72"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72"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72"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859">MONTH(C428)</f>
        <v>1</v>
      </c>
      <c r="B428" s="1">
        <f t="shared" ref="B428:B491" si="860">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859"/>
        <v>1</v>
      </c>
      <c r="B429" s="1">
        <f t="shared" si="860"/>
        <v>1900</v>
      </c>
      <c r="X429" s="37"/>
      <c r="AZ429" s="149"/>
      <c r="DH429" s="37"/>
      <c r="EB429" s="37"/>
      <c r="FP429" s="37"/>
    </row>
    <row r="430" spans="1:172" x14ac:dyDescent="0.25">
      <c r="A430" s="1">
        <f t="shared" si="859"/>
        <v>1</v>
      </c>
      <c r="B430" s="1">
        <f t="shared" si="860"/>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859"/>
        <v>1</v>
      </c>
      <c r="B431" s="1">
        <f t="shared" si="860"/>
        <v>1900</v>
      </c>
      <c r="X431" s="37"/>
      <c r="AZ431" s="149"/>
      <c r="DH431" s="37"/>
      <c r="DT431" s="37"/>
      <c r="EB431" s="37"/>
      <c r="EZ431" s="37"/>
      <c r="FP431" s="37"/>
    </row>
    <row r="432" spans="1:172" x14ac:dyDescent="0.25">
      <c r="A432" s="1">
        <f t="shared" si="859"/>
        <v>1</v>
      </c>
      <c r="B432" s="1">
        <f t="shared" si="860"/>
        <v>1900</v>
      </c>
      <c r="X432" s="37"/>
      <c r="AZ432" s="149"/>
      <c r="DH432" s="37"/>
      <c r="DT432" s="37"/>
      <c r="EB432" s="37"/>
      <c r="EZ432" s="37"/>
      <c r="FP432" s="37"/>
    </row>
    <row r="433" spans="1:172" x14ac:dyDescent="0.25">
      <c r="A433" s="1">
        <f t="shared" si="859"/>
        <v>1</v>
      </c>
      <c r="B433" s="1">
        <f t="shared" si="860"/>
        <v>1900</v>
      </c>
      <c r="X433" s="37"/>
      <c r="AZ433" s="149"/>
      <c r="DH433" s="37"/>
      <c r="DT433" s="37"/>
      <c r="EB433" s="37"/>
      <c r="EZ433" s="37"/>
      <c r="FP433" s="37"/>
    </row>
    <row r="434" spans="1:172" x14ac:dyDescent="0.25">
      <c r="A434" s="1">
        <f t="shared" si="859"/>
        <v>1</v>
      </c>
      <c r="B434" s="1">
        <f t="shared" si="860"/>
        <v>1900</v>
      </c>
      <c r="X434" s="37"/>
      <c r="AZ434" s="149"/>
      <c r="DH434" s="37"/>
      <c r="DT434" s="37"/>
      <c r="EB434" s="37"/>
      <c r="EZ434" s="37"/>
      <c r="FP434" s="37"/>
    </row>
    <row r="435" spans="1:172" x14ac:dyDescent="0.25">
      <c r="A435" s="1">
        <f t="shared" si="859"/>
        <v>1</v>
      </c>
      <c r="B435" s="1">
        <f t="shared" si="860"/>
        <v>1900</v>
      </c>
      <c r="X435" s="37"/>
      <c r="AZ435" s="149"/>
      <c r="DH435" s="37"/>
      <c r="DT435" s="37"/>
      <c r="EB435" s="37"/>
      <c r="EZ435" s="37"/>
      <c r="FP435" s="37"/>
    </row>
    <row r="436" spans="1:172" x14ac:dyDescent="0.25">
      <c r="A436" s="1">
        <f t="shared" si="859"/>
        <v>1</v>
      </c>
      <c r="B436" s="1">
        <f t="shared" si="860"/>
        <v>1900</v>
      </c>
      <c r="X436" s="37"/>
      <c r="AZ436" s="149"/>
      <c r="DH436" s="37"/>
      <c r="DT436" s="37"/>
      <c r="EB436" s="37"/>
      <c r="EZ436" s="37"/>
      <c r="FP436" s="37"/>
    </row>
    <row r="437" spans="1:172" x14ac:dyDescent="0.25">
      <c r="A437" s="1">
        <f t="shared" si="859"/>
        <v>1</v>
      </c>
      <c r="B437" s="1">
        <f t="shared" si="860"/>
        <v>1900</v>
      </c>
      <c r="P437" s="37"/>
      <c r="X437" s="37"/>
      <c r="AN437" s="149"/>
      <c r="AZ437" s="149"/>
      <c r="BH437" s="37"/>
      <c r="BT437" s="37"/>
      <c r="CB437" s="37"/>
      <c r="CR437" s="37"/>
      <c r="DD437" s="37"/>
      <c r="DT437" s="37"/>
      <c r="EB437" s="37"/>
      <c r="FL437" s="37"/>
    </row>
    <row r="438" spans="1:172" x14ac:dyDescent="0.25">
      <c r="A438" s="1">
        <f t="shared" si="859"/>
        <v>1</v>
      </c>
      <c r="B438" s="1">
        <f t="shared" si="860"/>
        <v>1900</v>
      </c>
      <c r="P438" s="37"/>
      <c r="X438" s="37"/>
      <c r="AN438" s="149"/>
      <c r="AZ438" s="149"/>
      <c r="BH438" s="37"/>
      <c r="BT438" s="37"/>
      <c r="CB438" s="37"/>
      <c r="CR438" s="37"/>
      <c r="DD438" s="37"/>
      <c r="DT438" s="37"/>
      <c r="EB438" s="37"/>
      <c r="FL438" s="37"/>
    </row>
    <row r="439" spans="1:172" x14ac:dyDescent="0.25">
      <c r="A439" s="1">
        <f t="shared" si="859"/>
        <v>1</v>
      </c>
      <c r="B439" s="1">
        <f t="shared" si="860"/>
        <v>1900</v>
      </c>
      <c r="P439" s="37"/>
      <c r="X439" s="37"/>
      <c r="AN439" s="149"/>
      <c r="AZ439" s="149"/>
      <c r="BH439" s="37"/>
      <c r="BT439" s="37"/>
      <c r="CB439" s="37"/>
      <c r="CR439" s="37"/>
      <c r="DD439" s="37"/>
      <c r="DT439" s="37"/>
      <c r="EB439" s="37"/>
      <c r="FL439" s="37"/>
    </row>
    <row r="440" spans="1:172" x14ac:dyDescent="0.25">
      <c r="A440" s="1">
        <f t="shared" si="859"/>
        <v>1</v>
      </c>
      <c r="B440" s="1">
        <f t="shared" si="860"/>
        <v>1900</v>
      </c>
      <c r="P440" s="37"/>
      <c r="X440" s="37"/>
      <c r="AN440" s="149"/>
      <c r="AZ440" s="149"/>
      <c r="BH440" s="37"/>
      <c r="BT440" s="37"/>
      <c r="CB440" s="37"/>
      <c r="CR440" s="37"/>
      <c r="DD440" s="37"/>
      <c r="DT440" s="37"/>
      <c r="EB440" s="37"/>
      <c r="FL440" s="37"/>
    </row>
    <row r="441" spans="1:172" x14ac:dyDescent="0.25">
      <c r="A441" s="1">
        <f t="shared" si="859"/>
        <v>1</v>
      </c>
      <c r="B441" s="1">
        <f t="shared" si="860"/>
        <v>1900</v>
      </c>
      <c r="P441" s="37"/>
      <c r="X441" s="37"/>
      <c r="AN441" s="149"/>
      <c r="AZ441" s="149"/>
      <c r="BH441" s="37"/>
      <c r="BT441" s="37"/>
      <c r="CB441" s="37"/>
      <c r="CR441" s="37"/>
      <c r="DD441" s="37"/>
      <c r="DT441" s="37"/>
      <c r="EB441" s="37"/>
      <c r="FL441" s="37"/>
    </row>
    <row r="442" spans="1:172" x14ac:dyDescent="0.25">
      <c r="A442" s="1">
        <f t="shared" si="859"/>
        <v>1</v>
      </c>
      <c r="B442" s="1">
        <f t="shared" si="860"/>
        <v>1900</v>
      </c>
      <c r="P442" s="37"/>
      <c r="X442" s="37"/>
      <c r="AJ442" s="37"/>
      <c r="AZ442" s="149"/>
      <c r="BH442" s="37"/>
      <c r="BT442" s="37"/>
      <c r="CR442" s="37"/>
      <c r="DD442" s="37"/>
      <c r="DT442" s="37"/>
      <c r="EB442" s="37"/>
      <c r="FL442" s="37"/>
    </row>
    <row r="443" spans="1:172" x14ac:dyDescent="0.25">
      <c r="A443" s="1">
        <f t="shared" si="859"/>
        <v>1</v>
      </c>
      <c r="B443" s="1">
        <f t="shared" si="860"/>
        <v>1900</v>
      </c>
      <c r="P443" s="37"/>
      <c r="X443" s="37"/>
      <c r="AJ443" s="37"/>
      <c r="AZ443" s="149"/>
      <c r="BH443" s="37"/>
      <c r="BT443" s="37"/>
      <c r="CR443" s="37"/>
      <c r="DD443" s="37"/>
      <c r="DT443" s="37"/>
      <c r="EB443" s="37"/>
      <c r="FL443" s="37"/>
    </row>
    <row r="444" spans="1:172" x14ac:dyDescent="0.25">
      <c r="A444" s="1">
        <f t="shared" si="859"/>
        <v>1</v>
      </c>
      <c r="B444" s="1">
        <f t="shared" si="860"/>
        <v>1900</v>
      </c>
      <c r="P444" s="37"/>
      <c r="X444" s="37"/>
      <c r="AJ444" s="37"/>
      <c r="AZ444" s="149"/>
      <c r="BH444" s="37"/>
      <c r="BT444" s="37"/>
      <c r="CR444" s="37"/>
      <c r="DD444" s="37"/>
      <c r="DT444" s="37"/>
      <c r="EB444" s="37"/>
      <c r="FL444" s="37"/>
    </row>
    <row r="445" spans="1:172" x14ac:dyDescent="0.25">
      <c r="A445" s="1">
        <f t="shared" si="859"/>
        <v>1</v>
      </c>
      <c r="B445" s="1">
        <f t="shared" si="860"/>
        <v>1900</v>
      </c>
      <c r="P445" s="37"/>
      <c r="X445" s="37"/>
      <c r="AJ445" s="37"/>
      <c r="AZ445" s="149"/>
      <c r="BH445" s="37"/>
      <c r="BT445" s="37"/>
      <c r="CR445" s="37"/>
      <c r="DD445" s="37"/>
      <c r="DT445" s="37"/>
      <c r="EB445" s="37"/>
      <c r="FL445" s="37"/>
    </row>
    <row r="446" spans="1:172" x14ac:dyDescent="0.25">
      <c r="A446" s="1">
        <f t="shared" si="859"/>
        <v>1</v>
      </c>
      <c r="B446" s="1">
        <f t="shared" si="860"/>
        <v>1900</v>
      </c>
      <c r="P446" s="37"/>
      <c r="X446" s="37"/>
      <c r="AJ446" s="37"/>
      <c r="AZ446" s="149"/>
      <c r="BH446" s="37"/>
      <c r="BT446" s="37"/>
      <c r="CR446" s="37"/>
      <c r="DD446" s="37"/>
      <c r="DT446" s="37"/>
      <c r="EB446" s="37"/>
      <c r="FL446" s="37"/>
    </row>
    <row r="447" spans="1:172" x14ac:dyDescent="0.25">
      <c r="A447" s="1">
        <f t="shared" si="859"/>
        <v>1</v>
      </c>
      <c r="B447" s="1">
        <f t="shared" si="860"/>
        <v>1900</v>
      </c>
      <c r="P447" s="37"/>
      <c r="X447" s="37"/>
      <c r="AJ447" s="37"/>
      <c r="AZ447" s="149"/>
      <c r="BH447" s="37"/>
      <c r="BT447" s="37"/>
      <c r="CR447" s="37"/>
      <c r="DD447" s="37"/>
      <c r="DT447" s="37"/>
      <c r="EB447" s="37"/>
      <c r="FL447" s="37"/>
    </row>
    <row r="448" spans="1:172" x14ac:dyDescent="0.25">
      <c r="A448" s="1">
        <f t="shared" si="859"/>
        <v>1</v>
      </c>
      <c r="B448" s="1">
        <f t="shared" si="860"/>
        <v>1900</v>
      </c>
      <c r="P448" s="37"/>
      <c r="X448" s="37"/>
      <c r="AJ448" s="37"/>
      <c r="AZ448" s="149"/>
      <c r="BH448" s="37"/>
      <c r="BT448" s="37"/>
      <c r="CR448" s="37"/>
      <c r="DD448" s="37"/>
      <c r="DT448" s="37"/>
      <c r="EB448" s="37"/>
      <c r="FL448" s="37"/>
    </row>
    <row r="449" spans="1:168" x14ac:dyDescent="0.25">
      <c r="A449" s="1">
        <f t="shared" si="859"/>
        <v>1</v>
      </c>
      <c r="B449" s="1">
        <f t="shared" si="860"/>
        <v>1900</v>
      </c>
      <c r="P449" s="37"/>
      <c r="X449" s="37"/>
      <c r="AJ449" s="37"/>
      <c r="AZ449" s="149"/>
      <c r="BH449" s="37"/>
      <c r="BT449" s="37"/>
      <c r="CR449" s="37"/>
      <c r="DD449" s="37"/>
      <c r="DT449" s="37"/>
      <c r="EB449" s="37"/>
      <c r="FL449" s="37"/>
    </row>
    <row r="450" spans="1:168" x14ac:dyDescent="0.25">
      <c r="A450" s="1">
        <f t="shared" si="859"/>
        <v>1</v>
      </c>
      <c r="B450" s="1">
        <f t="shared" si="860"/>
        <v>1900</v>
      </c>
      <c r="P450" s="37"/>
      <c r="AF450" s="37"/>
      <c r="AZ450" s="149"/>
      <c r="BH450" s="37"/>
      <c r="BP450" s="37"/>
      <c r="CN450" s="37"/>
      <c r="DT450" s="37"/>
      <c r="FH450" s="37"/>
    </row>
    <row r="451" spans="1:168" x14ac:dyDescent="0.25">
      <c r="A451" s="1">
        <f t="shared" si="859"/>
        <v>1</v>
      </c>
      <c r="B451" s="1">
        <f t="shared" si="860"/>
        <v>1900</v>
      </c>
      <c r="P451" s="37"/>
      <c r="AF451" s="37"/>
      <c r="AZ451" s="149"/>
      <c r="BH451" s="37"/>
      <c r="BP451" s="37"/>
      <c r="CN451" s="37"/>
      <c r="DT451" s="37"/>
      <c r="FH451" s="37"/>
    </row>
    <row r="452" spans="1:168" x14ac:dyDescent="0.25">
      <c r="A452" s="1">
        <f t="shared" si="859"/>
        <v>1</v>
      </c>
      <c r="B452" s="1">
        <f t="shared" si="860"/>
        <v>1900</v>
      </c>
      <c r="P452" s="37"/>
      <c r="AF452" s="37"/>
      <c r="AZ452" s="149"/>
      <c r="BH452" s="37"/>
      <c r="BP452" s="37"/>
      <c r="CN452" s="37"/>
      <c r="DT452" s="37"/>
      <c r="FH452" s="37"/>
    </row>
    <row r="453" spans="1:168" x14ac:dyDescent="0.25">
      <c r="A453" s="1">
        <f t="shared" si="859"/>
        <v>1</v>
      </c>
      <c r="B453" s="1">
        <f t="shared" si="860"/>
        <v>1900</v>
      </c>
      <c r="P453" s="37"/>
      <c r="AF453" s="37"/>
      <c r="AZ453" s="149"/>
      <c r="BH453" s="37"/>
      <c r="BP453" s="37"/>
      <c r="CN453" s="37"/>
      <c r="DT453" s="37"/>
      <c r="FH453" s="37"/>
    </row>
    <row r="454" spans="1:168" x14ac:dyDescent="0.25">
      <c r="A454" s="1">
        <f t="shared" si="859"/>
        <v>1</v>
      </c>
      <c r="B454" s="1">
        <f t="shared" si="860"/>
        <v>1900</v>
      </c>
      <c r="P454" s="37"/>
      <c r="AF454" s="37"/>
      <c r="AZ454" s="149"/>
      <c r="BH454" s="37"/>
      <c r="BP454" s="37"/>
      <c r="CN454" s="37"/>
      <c r="DT454" s="37"/>
      <c r="FH454" s="37"/>
    </row>
    <row r="455" spans="1:168" x14ac:dyDescent="0.25">
      <c r="A455" s="1">
        <f t="shared" si="859"/>
        <v>1</v>
      </c>
      <c r="B455" s="1">
        <f t="shared" si="860"/>
        <v>1900</v>
      </c>
      <c r="P455" s="37"/>
      <c r="AF455" s="37"/>
      <c r="AZ455" s="149"/>
      <c r="BH455" s="37"/>
      <c r="BP455" s="37"/>
      <c r="CJ455" s="37"/>
      <c r="DT455" s="37"/>
      <c r="FH455" s="37"/>
    </row>
    <row r="456" spans="1:168" x14ac:dyDescent="0.25">
      <c r="A456" s="1">
        <f t="shared" si="859"/>
        <v>1</v>
      </c>
      <c r="B456" s="1">
        <f t="shared" si="860"/>
        <v>1900</v>
      </c>
      <c r="P456" s="37"/>
      <c r="AF456" s="37"/>
      <c r="AZ456" s="149"/>
      <c r="BH456" s="37"/>
      <c r="BP456" s="37"/>
      <c r="CJ456" s="37"/>
      <c r="DT456" s="37"/>
      <c r="FH456" s="37"/>
    </row>
    <row r="457" spans="1:168" x14ac:dyDescent="0.25">
      <c r="A457" s="1">
        <f t="shared" si="859"/>
        <v>1</v>
      </c>
      <c r="B457" s="1">
        <f t="shared" si="860"/>
        <v>1900</v>
      </c>
      <c r="P457" s="37"/>
      <c r="AF457" s="37"/>
      <c r="AZ457" s="149"/>
      <c r="BH457" s="37"/>
      <c r="BP457" s="37"/>
      <c r="CJ457" s="37"/>
      <c r="DT457" s="37"/>
      <c r="FH457" s="37"/>
    </row>
    <row r="458" spans="1:168" x14ac:dyDescent="0.25">
      <c r="A458" s="1">
        <f t="shared" si="859"/>
        <v>1</v>
      </c>
      <c r="B458" s="1">
        <f t="shared" si="860"/>
        <v>1900</v>
      </c>
      <c r="P458" s="37"/>
      <c r="AF458" s="37"/>
      <c r="AZ458" s="149"/>
      <c r="BH458" s="37"/>
      <c r="BP458" s="37"/>
      <c r="CJ458" s="37"/>
      <c r="DT458" s="37"/>
      <c r="FH458" s="37"/>
    </row>
    <row r="459" spans="1:168" x14ac:dyDescent="0.25">
      <c r="A459" s="1">
        <f t="shared" si="859"/>
        <v>1</v>
      </c>
      <c r="B459" s="1">
        <f t="shared" si="860"/>
        <v>1900</v>
      </c>
      <c r="P459" s="37"/>
      <c r="AF459" s="37"/>
      <c r="AZ459" s="149"/>
      <c r="BH459" s="37"/>
      <c r="BP459" s="37"/>
      <c r="CJ459" s="37"/>
      <c r="DT459" s="37"/>
      <c r="FH459" s="37"/>
    </row>
    <row r="460" spans="1:168" x14ac:dyDescent="0.25">
      <c r="A460" s="1">
        <f t="shared" si="859"/>
        <v>1</v>
      </c>
      <c r="B460" s="1">
        <f t="shared" si="860"/>
        <v>1900</v>
      </c>
      <c r="P460" s="37"/>
      <c r="AF460" s="37"/>
      <c r="AZ460" s="149"/>
      <c r="BH460" s="37"/>
      <c r="BP460" s="37"/>
      <c r="CJ460" s="37"/>
      <c r="DT460" s="37"/>
      <c r="FH460" s="37"/>
    </row>
    <row r="461" spans="1:168" x14ac:dyDescent="0.25">
      <c r="A461" s="1">
        <f t="shared" si="859"/>
        <v>1</v>
      </c>
      <c r="B461" s="1">
        <f t="shared" si="860"/>
        <v>1900</v>
      </c>
      <c r="P461" s="37"/>
      <c r="AF461" s="37"/>
      <c r="AZ461" s="149"/>
      <c r="BH461" s="37"/>
      <c r="BP461" s="37"/>
      <c r="CJ461" s="37"/>
      <c r="DT461" s="37"/>
      <c r="FH461" s="37"/>
    </row>
    <row r="462" spans="1:168" x14ac:dyDescent="0.25">
      <c r="A462" s="1">
        <f t="shared" si="859"/>
        <v>1</v>
      </c>
      <c r="B462" s="1">
        <f t="shared" si="860"/>
        <v>1900</v>
      </c>
      <c r="P462" s="37"/>
      <c r="AF462" s="37"/>
      <c r="AZ462" s="149"/>
      <c r="BH462" s="37"/>
      <c r="BP462" s="37"/>
      <c r="CJ462" s="37"/>
      <c r="DT462" s="37"/>
      <c r="FH462" s="37"/>
    </row>
    <row r="463" spans="1:168" x14ac:dyDescent="0.25">
      <c r="A463" s="1">
        <f t="shared" si="859"/>
        <v>1</v>
      </c>
      <c r="B463" s="1">
        <f t="shared" si="860"/>
        <v>1900</v>
      </c>
      <c r="L463" s="37"/>
      <c r="AF463" s="37"/>
      <c r="AZ463" s="149"/>
      <c r="BH463" s="37"/>
      <c r="DT463" s="37"/>
    </row>
    <row r="464" spans="1:168" x14ac:dyDescent="0.25">
      <c r="A464" s="1">
        <f t="shared" si="859"/>
        <v>1</v>
      </c>
      <c r="B464" s="1">
        <f t="shared" si="860"/>
        <v>1900</v>
      </c>
      <c r="L464" s="37"/>
      <c r="AF464" s="37"/>
      <c r="AZ464" s="149"/>
      <c r="BH464" s="37"/>
      <c r="DT464" s="37"/>
    </row>
    <row r="465" spans="1:124" x14ac:dyDescent="0.25">
      <c r="A465" s="1">
        <f t="shared" si="859"/>
        <v>1</v>
      </c>
      <c r="B465" s="1">
        <f t="shared" si="860"/>
        <v>1900</v>
      </c>
      <c r="L465" s="37"/>
      <c r="AF465" s="37"/>
      <c r="AZ465" s="149"/>
      <c r="BH465" s="37"/>
      <c r="DT465" s="37"/>
    </row>
    <row r="466" spans="1:124" x14ac:dyDescent="0.25">
      <c r="A466" s="1">
        <f t="shared" si="859"/>
        <v>1</v>
      </c>
      <c r="B466" s="1">
        <f t="shared" si="860"/>
        <v>1900</v>
      </c>
      <c r="L466" s="37"/>
      <c r="AF466" s="37"/>
      <c r="AZ466" s="149"/>
      <c r="BH466" s="37"/>
      <c r="DT466" s="37"/>
    </row>
    <row r="467" spans="1:124" x14ac:dyDescent="0.25">
      <c r="A467" s="1">
        <f t="shared" si="859"/>
        <v>1</v>
      </c>
      <c r="B467" s="1">
        <f t="shared" si="860"/>
        <v>1900</v>
      </c>
      <c r="L467" s="37"/>
      <c r="AF467" s="37"/>
      <c r="AZ467" s="149"/>
      <c r="BH467" s="37"/>
      <c r="DT467" s="37"/>
    </row>
    <row r="468" spans="1:124" x14ac:dyDescent="0.25">
      <c r="A468" s="1">
        <f t="shared" si="859"/>
        <v>1</v>
      </c>
      <c r="B468" s="1">
        <f t="shared" si="860"/>
        <v>1900</v>
      </c>
      <c r="L468" s="37"/>
      <c r="AF468" s="37"/>
      <c r="AZ468" s="149"/>
      <c r="BH468" s="37"/>
      <c r="DT468" s="37"/>
    </row>
    <row r="469" spans="1:124" x14ac:dyDescent="0.25">
      <c r="A469" s="1">
        <f t="shared" si="859"/>
        <v>1</v>
      </c>
      <c r="B469" s="1">
        <f t="shared" si="860"/>
        <v>1900</v>
      </c>
      <c r="L469" s="37"/>
      <c r="AF469" s="37"/>
      <c r="AZ469" s="149"/>
      <c r="BH469" s="37"/>
      <c r="DT469" s="37"/>
    </row>
    <row r="470" spans="1:124" x14ac:dyDescent="0.25">
      <c r="A470" s="1">
        <f t="shared" si="859"/>
        <v>1</v>
      </c>
      <c r="B470" s="1">
        <f t="shared" si="860"/>
        <v>1900</v>
      </c>
      <c r="L470" s="37"/>
      <c r="AF470" s="37"/>
      <c r="AZ470" s="149"/>
      <c r="BH470" s="37"/>
      <c r="DT470" s="37"/>
    </row>
    <row r="471" spans="1:124" x14ac:dyDescent="0.25">
      <c r="A471" s="1">
        <f t="shared" si="859"/>
        <v>1</v>
      </c>
      <c r="B471" s="1">
        <f t="shared" si="860"/>
        <v>1900</v>
      </c>
      <c r="L471" s="37"/>
      <c r="AF471" s="37"/>
      <c r="AZ471" s="149"/>
      <c r="BH471" s="37"/>
      <c r="DT471" s="37"/>
    </row>
    <row r="472" spans="1:124" x14ac:dyDescent="0.25">
      <c r="A472" s="1">
        <f t="shared" si="859"/>
        <v>1</v>
      </c>
      <c r="B472" s="1">
        <f t="shared" si="860"/>
        <v>1900</v>
      </c>
      <c r="L472" s="37"/>
      <c r="AF472" s="37"/>
      <c r="AZ472" s="149"/>
      <c r="BH472" s="37"/>
      <c r="DT472" s="37"/>
    </row>
    <row r="473" spans="1:124" x14ac:dyDescent="0.25">
      <c r="A473" s="1">
        <f t="shared" si="859"/>
        <v>1</v>
      </c>
      <c r="B473" s="1">
        <f t="shared" si="860"/>
        <v>1900</v>
      </c>
      <c r="L473" s="37"/>
      <c r="AF473" s="37"/>
      <c r="AZ473" s="149"/>
      <c r="BH473" s="37"/>
      <c r="DT473" s="37"/>
    </row>
    <row r="474" spans="1:124" x14ac:dyDescent="0.25">
      <c r="A474" s="1">
        <f t="shared" si="859"/>
        <v>1</v>
      </c>
      <c r="B474" s="1">
        <f t="shared" si="860"/>
        <v>1900</v>
      </c>
      <c r="L474" s="37"/>
      <c r="AF474" s="37"/>
      <c r="AZ474" s="149"/>
      <c r="BH474" s="37"/>
      <c r="DT474" s="37"/>
    </row>
    <row r="475" spans="1:124" x14ac:dyDescent="0.25">
      <c r="A475" s="1">
        <f t="shared" si="859"/>
        <v>1</v>
      </c>
      <c r="B475" s="1">
        <f t="shared" si="860"/>
        <v>1900</v>
      </c>
      <c r="L475" s="37"/>
      <c r="AF475" s="37"/>
      <c r="AZ475" s="149"/>
      <c r="BH475" s="37"/>
      <c r="DT475" s="37"/>
    </row>
    <row r="476" spans="1:124" x14ac:dyDescent="0.25">
      <c r="A476" s="1">
        <f t="shared" si="859"/>
        <v>1</v>
      </c>
      <c r="B476" s="1">
        <f t="shared" si="860"/>
        <v>1900</v>
      </c>
      <c r="AF476" s="37"/>
      <c r="AZ476" s="149"/>
      <c r="BH476" s="37"/>
    </row>
    <row r="477" spans="1:124" x14ac:dyDescent="0.25">
      <c r="A477" s="1">
        <f t="shared" si="859"/>
        <v>1</v>
      </c>
      <c r="B477" s="1">
        <f t="shared" si="860"/>
        <v>1900</v>
      </c>
      <c r="AF477" s="37"/>
      <c r="AZ477" s="149"/>
      <c r="BH477" s="37"/>
    </row>
    <row r="478" spans="1:124" x14ac:dyDescent="0.25">
      <c r="A478" s="1">
        <f t="shared" si="859"/>
        <v>1</v>
      </c>
      <c r="B478" s="1">
        <f t="shared" si="860"/>
        <v>1900</v>
      </c>
      <c r="AF478" s="37"/>
      <c r="AZ478" s="149"/>
      <c r="BH478" s="37"/>
    </row>
    <row r="479" spans="1:124" x14ac:dyDescent="0.25">
      <c r="A479" s="1">
        <f t="shared" si="859"/>
        <v>1</v>
      </c>
      <c r="B479" s="1">
        <f t="shared" si="860"/>
        <v>1900</v>
      </c>
      <c r="AF479" s="37"/>
      <c r="AZ479" s="149"/>
      <c r="BH479" s="37"/>
    </row>
    <row r="480" spans="1:124" x14ac:dyDescent="0.25">
      <c r="A480" s="1">
        <f t="shared" si="859"/>
        <v>1</v>
      </c>
      <c r="B480" s="1">
        <f t="shared" si="860"/>
        <v>1900</v>
      </c>
      <c r="AF480" s="37"/>
      <c r="AZ480" s="149"/>
      <c r="BH480" s="37"/>
    </row>
    <row r="481" spans="1:60" x14ac:dyDescent="0.25">
      <c r="A481" s="1">
        <f t="shared" si="859"/>
        <v>1</v>
      </c>
      <c r="B481" s="1">
        <f t="shared" si="860"/>
        <v>1900</v>
      </c>
      <c r="AF481" s="37"/>
      <c r="AZ481" s="149"/>
      <c r="BH481" s="37"/>
    </row>
    <row r="482" spans="1:60" x14ac:dyDescent="0.25">
      <c r="A482" s="1">
        <f t="shared" si="859"/>
        <v>1</v>
      </c>
      <c r="B482" s="1">
        <f t="shared" si="860"/>
        <v>1900</v>
      </c>
      <c r="AF482" s="37"/>
      <c r="AZ482" s="149"/>
      <c r="BH482" s="37"/>
    </row>
    <row r="483" spans="1:60" x14ac:dyDescent="0.25">
      <c r="A483" s="1">
        <f t="shared" si="859"/>
        <v>1</v>
      </c>
      <c r="B483" s="1">
        <f t="shared" si="860"/>
        <v>1900</v>
      </c>
      <c r="AF483" s="37"/>
      <c r="AZ483" s="149"/>
      <c r="BH483" s="37"/>
    </row>
    <row r="484" spans="1:60" x14ac:dyDescent="0.25">
      <c r="A484" s="1">
        <f t="shared" si="859"/>
        <v>1</v>
      </c>
      <c r="B484" s="1">
        <f t="shared" si="860"/>
        <v>1900</v>
      </c>
      <c r="AF484" s="37"/>
      <c r="AZ484" s="149"/>
      <c r="BH484" s="37"/>
    </row>
    <row r="485" spans="1:60" x14ac:dyDescent="0.25">
      <c r="A485" s="1">
        <f t="shared" si="859"/>
        <v>1</v>
      </c>
      <c r="B485" s="1">
        <f t="shared" si="860"/>
        <v>1900</v>
      </c>
      <c r="AF485" s="37"/>
      <c r="AZ485" s="149"/>
      <c r="BH485" s="37"/>
    </row>
    <row r="486" spans="1:60" x14ac:dyDescent="0.25">
      <c r="A486" s="1">
        <f t="shared" si="859"/>
        <v>1</v>
      </c>
      <c r="B486" s="1">
        <f t="shared" si="860"/>
        <v>1900</v>
      </c>
      <c r="AF486" s="37"/>
      <c r="AZ486" s="149"/>
      <c r="BH486" s="37"/>
    </row>
    <row r="487" spans="1:60" x14ac:dyDescent="0.25">
      <c r="A487" s="1">
        <f t="shared" si="859"/>
        <v>1</v>
      </c>
      <c r="B487" s="1">
        <f t="shared" si="860"/>
        <v>1900</v>
      </c>
      <c r="AF487" s="37"/>
      <c r="AZ487" s="149"/>
      <c r="BH487" s="37"/>
    </row>
    <row r="488" spans="1:60" x14ac:dyDescent="0.25">
      <c r="A488" s="1">
        <f t="shared" si="859"/>
        <v>1</v>
      </c>
      <c r="B488" s="1">
        <f t="shared" si="860"/>
        <v>1900</v>
      </c>
      <c r="AF488" s="37"/>
      <c r="AZ488" s="149"/>
      <c r="BH488" s="37"/>
    </row>
    <row r="489" spans="1:60" x14ac:dyDescent="0.25">
      <c r="A489" s="1">
        <f t="shared" si="859"/>
        <v>1</v>
      </c>
      <c r="B489" s="1">
        <f t="shared" si="860"/>
        <v>1900</v>
      </c>
      <c r="AF489" s="37"/>
    </row>
    <row r="490" spans="1:60" x14ac:dyDescent="0.25">
      <c r="A490" s="1">
        <f t="shared" si="859"/>
        <v>1</v>
      </c>
      <c r="B490" s="1">
        <f t="shared" si="860"/>
        <v>1900</v>
      </c>
      <c r="AF490" s="37"/>
    </row>
    <row r="491" spans="1:60" x14ac:dyDescent="0.25">
      <c r="A491" s="1">
        <f t="shared" si="859"/>
        <v>1</v>
      </c>
      <c r="B491" s="1">
        <f t="shared" si="860"/>
        <v>1900</v>
      </c>
      <c r="AF491" s="37"/>
    </row>
    <row r="492" spans="1:60" x14ac:dyDescent="0.25">
      <c r="A492" s="1">
        <f t="shared" ref="A492:A555" si="861">MONTH(C492)</f>
        <v>1</v>
      </c>
      <c r="B492" s="1">
        <f t="shared" ref="B492:B555" si="862">YEAR(C492)</f>
        <v>1900</v>
      </c>
      <c r="AF492" s="37"/>
    </row>
    <row r="493" spans="1:60" x14ac:dyDescent="0.25">
      <c r="A493" s="1">
        <f t="shared" si="861"/>
        <v>1</v>
      </c>
      <c r="B493" s="1">
        <f t="shared" si="862"/>
        <v>1900</v>
      </c>
      <c r="AF493" s="37"/>
    </row>
    <row r="494" spans="1:60" x14ac:dyDescent="0.25">
      <c r="A494" s="1">
        <f t="shared" si="861"/>
        <v>1</v>
      </c>
      <c r="B494" s="1">
        <f t="shared" si="862"/>
        <v>1900</v>
      </c>
      <c r="AF494" s="37"/>
    </row>
    <row r="495" spans="1:60" x14ac:dyDescent="0.25">
      <c r="A495" s="1">
        <f t="shared" si="861"/>
        <v>1</v>
      </c>
      <c r="B495" s="1">
        <f t="shared" si="862"/>
        <v>1900</v>
      </c>
      <c r="AF495" s="37"/>
    </row>
    <row r="496" spans="1:60" x14ac:dyDescent="0.25">
      <c r="A496" s="1">
        <f t="shared" si="861"/>
        <v>1</v>
      </c>
      <c r="B496" s="1">
        <f t="shared" si="862"/>
        <v>1900</v>
      </c>
      <c r="AF496" s="37"/>
    </row>
    <row r="497" spans="1:32" x14ac:dyDescent="0.25">
      <c r="A497" s="1">
        <f t="shared" si="861"/>
        <v>1</v>
      </c>
      <c r="B497" s="1">
        <f t="shared" si="862"/>
        <v>1900</v>
      </c>
      <c r="AF497" s="37"/>
    </row>
    <row r="498" spans="1:32" x14ac:dyDescent="0.25">
      <c r="A498" s="1">
        <f t="shared" si="861"/>
        <v>1</v>
      </c>
      <c r="B498" s="1">
        <f t="shared" si="862"/>
        <v>1900</v>
      </c>
      <c r="AF498" s="37"/>
    </row>
    <row r="499" spans="1:32" x14ac:dyDescent="0.25">
      <c r="A499" s="1">
        <f t="shared" si="861"/>
        <v>1</v>
      </c>
      <c r="B499" s="1">
        <f t="shared" si="862"/>
        <v>1900</v>
      </c>
      <c r="AF499" s="37"/>
    </row>
    <row r="500" spans="1:32" x14ac:dyDescent="0.25">
      <c r="A500" s="1">
        <f t="shared" si="861"/>
        <v>1</v>
      </c>
      <c r="B500" s="1">
        <f t="shared" si="862"/>
        <v>1900</v>
      </c>
      <c r="AF500" s="37"/>
    </row>
    <row r="501" spans="1:32" x14ac:dyDescent="0.25">
      <c r="A501" s="1">
        <f t="shared" si="861"/>
        <v>1</v>
      </c>
      <c r="B501" s="1">
        <f t="shared" si="862"/>
        <v>1900</v>
      </c>
      <c r="AF501" s="37"/>
    </row>
    <row r="502" spans="1:32" x14ac:dyDescent="0.25">
      <c r="A502" s="1">
        <f t="shared" si="861"/>
        <v>1</v>
      </c>
      <c r="B502" s="1">
        <f t="shared" si="862"/>
        <v>1900</v>
      </c>
      <c r="AF502" s="37"/>
    </row>
    <row r="503" spans="1:32" x14ac:dyDescent="0.25">
      <c r="A503" s="1">
        <f t="shared" si="861"/>
        <v>1</v>
      </c>
      <c r="B503" s="1">
        <f t="shared" si="862"/>
        <v>1900</v>
      </c>
      <c r="AF503" s="37"/>
    </row>
    <row r="504" spans="1:32" x14ac:dyDescent="0.25">
      <c r="A504" s="1">
        <f t="shared" si="861"/>
        <v>1</v>
      </c>
      <c r="B504" s="1">
        <f t="shared" si="862"/>
        <v>1900</v>
      </c>
      <c r="AF504" s="37"/>
    </row>
    <row r="505" spans="1:32" x14ac:dyDescent="0.25">
      <c r="A505" s="1">
        <f t="shared" si="861"/>
        <v>1</v>
      </c>
      <c r="B505" s="1">
        <f t="shared" si="862"/>
        <v>1900</v>
      </c>
      <c r="AF505" s="37"/>
    </row>
    <row r="506" spans="1:32" x14ac:dyDescent="0.25">
      <c r="A506" s="1">
        <f t="shared" si="861"/>
        <v>1</v>
      </c>
      <c r="B506" s="1">
        <f t="shared" si="862"/>
        <v>1900</v>
      </c>
      <c r="AF506" s="37"/>
    </row>
    <row r="507" spans="1:32" x14ac:dyDescent="0.25">
      <c r="A507" s="1">
        <f t="shared" si="861"/>
        <v>1</v>
      </c>
      <c r="B507" s="1">
        <f t="shared" si="862"/>
        <v>1900</v>
      </c>
      <c r="AF507" s="37"/>
    </row>
    <row r="508" spans="1:32" x14ac:dyDescent="0.25">
      <c r="A508" s="1">
        <f t="shared" si="861"/>
        <v>1</v>
      </c>
      <c r="B508" s="1">
        <f t="shared" si="862"/>
        <v>1900</v>
      </c>
      <c r="AF508" s="37"/>
    </row>
    <row r="509" spans="1:32" x14ac:dyDescent="0.25">
      <c r="A509" s="1">
        <f t="shared" si="861"/>
        <v>1</v>
      </c>
      <c r="B509" s="1">
        <f t="shared" si="862"/>
        <v>1900</v>
      </c>
      <c r="AF509" s="37"/>
    </row>
    <row r="510" spans="1:32" x14ac:dyDescent="0.25">
      <c r="A510" s="1">
        <f t="shared" si="861"/>
        <v>1</v>
      </c>
      <c r="B510" s="1">
        <f t="shared" si="862"/>
        <v>1900</v>
      </c>
      <c r="AF510" s="37"/>
    </row>
    <row r="511" spans="1:32" x14ac:dyDescent="0.25">
      <c r="A511" s="1">
        <f t="shared" si="861"/>
        <v>1</v>
      </c>
      <c r="B511" s="1">
        <f t="shared" si="862"/>
        <v>1900</v>
      </c>
      <c r="AF511" s="37"/>
    </row>
    <row r="512" spans="1:32" x14ac:dyDescent="0.25">
      <c r="A512" s="1">
        <f t="shared" si="861"/>
        <v>1</v>
      </c>
      <c r="B512" s="1">
        <f t="shared" si="862"/>
        <v>1900</v>
      </c>
      <c r="AF512" s="37"/>
    </row>
    <row r="513" spans="1:32" x14ac:dyDescent="0.25">
      <c r="A513" s="1">
        <f t="shared" si="861"/>
        <v>1</v>
      </c>
      <c r="B513" s="1">
        <f t="shared" si="862"/>
        <v>1900</v>
      </c>
      <c r="AF513" s="37"/>
    </row>
    <row r="514" spans="1:32" x14ac:dyDescent="0.25">
      <c r="A514" s="1">
        <f t="shared" si="861"/>
        <v>1</v>
      </c>
      <c r="B514" s="1">
        <f t="shared" si="862"/>
        <v>1900</v>
      </c>
      <c r="AF514" s="37"/>
    </row>
    <row r="515" spans="1:32" x14ac:dyDescent="0.25">
      <c r="A515" s="1">
        <f t="shared" si="861"/>
        <v>1</v>
      </c>
      <c r="B515" s="1">
        <f t="shared" si="862"/>
        <v>1900</v>
      </c>
      <c r="AF515" s="37"/>
    </row>
    <row r="516" spans="1:32" x14ac:dyDescent="0.25">
      <c r="A516" s="1">
        <f t="shared" si="861"/>
        <v>1</v>
      </c>
      <c r="B516" s="1">
        <f t="shared" si="862"/>
        <v>1900</v>
      </c>
      <c r="AF516" s="37"/>
    </row>
    <row r="517" spans="1:32" x14ac:dyDescent="0.25">
      <c r="A517" s="1">
        <f t="shared" si="861"/>
        <v>1</v>
      </c>
      <c r="B517" s="1">
        <f t="shared" si="862"/>
        <v>1900</v>
      </c>
      <c r="AF517" s="37"/>
    </row>
    <row r="518" spans="1:32" x14ac:dyDescent="0.25">
      <c r="A518" s="1">
        <f t="shared" si="861"/>
        <v>1</v>
      </c>
      <c r="B518" s="1">
        <f t="shared" si="862"/>
        <v>1900</v>
      </c>
      <c r="AF518" s="37"/>
    </row>
    <row r="519" spans="1:32" x14ac:dyDescent="0.25">
      <c r="A519" s="1">
        <f t="shared" si="861"/>
        <v>1</v>
      </c>
      <c r="B519" s="1">
        <f t="shared" si="862"/>
        <v>1900</v>
      </c>
      <c r="AF519" s="37"/>
    </row>
    <row r="520" spans="1:32" x14ac:dyDescent="0.25">
      <c r="A520" s="1">
        <f t="shared" si="861"/>
        <v>1</v>
      </c>
      <c r="B520" s="1">
        <f t="shared" si="862"/>
        <v>1900</v>
      </c>
      <c r="AF520" s="37"/>
    </row>
    <row r="521" spans="1:32" x14ac:dyDescent="0.25">
      <c r="A521" s="1">
        <f t="shared" si="861"/>
        <v>1</v>
      </c>
      <c r="B521" s="1">
        <f t="shared" si="862"/>
        <v>1900</v>
      </c>
      <c r="AF521" s="37"/>
    </row>
    <row r="522" spans="1:32" x14ac:dyDescent="0.25">
      <c r="A522" s="1">
        <f t="shared" si="861"/>
        <v>1</v>
      </c>
      <c r="B522" s="1">
        <f t="shared" si="862"/>
        <v>1900</v>
      </c>
      <c r="AF522" s="37"/>
    </row>
    <row r="523" spans="1:32" x14ac:dyDescent="0.25">
      <c r="A523" s="1">
        <f t="shared" si="861"/>
        <v>1</v>
      </c>
      <c r="B523" s="1">
        <f t="shared" si="862"/>
        <v>1900</v>
      </c>
      <c r="AF523" s="37"/>
    </row>
    <row r="524" spans="1:32" x14ac:dyDescent="0.25">
      <c r="A524" s="1">
        <f t="shared" si="861"/>
        <v>1</v>
      </c>
      <c r="B524" s="1">
        <f t="shared" si="862"/>
        <v>1900</v>
      </c>
      <c r="AF524" s="37"/>
    </row>
    <row r="525" spans="1:32" x14ac:dyDescent="0.25">
      <c r="A525" s="1">
        <f t="shared" si="861"/>
        <v>1</v>
      </c>
      <c r="B525" s="1">
        <f t="shared" si="862"/>
        <v>1900</v>
      </c>
      <c r="AF525" s="37"/>
    </row>
    <row r="526" spans="1:32" x14ac:dyDescent="0.25">
      <c r="A526" s="1">
        <f t="shared" si="861"/>
        <v>1</v>
      </c>
      <c r="B526" s="1">
        <f t="shared" si="862"/>
        <v>1900</v>
      </c>
      <c r="AF526" s="37"/>
    </row>
    <row r="527" spans="1:32" x14ac:dyDescent="0.25">
      <c r="A527" s="1">
        <f t="shared" si="861"/>
        <v>1</v>
      </c>
      <c r="B527" s="1">
        <f t="shared" si="862"/>
        <v>1900</v>
      </c>
      <c r="AF527" s="37"/>
    </row>
    <row r="528" spans="1:32" x14ac:dyDescent="0.25">
      <c r="A528" s="1">
        <f t="shared" si="861"/>
        <v>1</v>
      </c>
      <c r="B528" s="1">
        <f t="shared" si="862"/>
        <v>1900</v>
      </c>
      <c r="AF528" s="37"/>
    </row>
    <row r="529" spans="1:32" x14ac:dyDescent="0.25">
      <c r="A529" s="1">
        <f t="shared" si="861"/>
        <v>1</v>
      </c>
      <c r="B529" s="1">
        <f t="shared" si="862"/>
        <v>1900</v>
      </c>
      <c r="AF529" s="37"/>
    </row>
    <row r="530" spans="1:32" x14ac:dyDescent="0.25">
      <c r="A530" s="1">
        <f t="shared" si="861"/>
        <v>1</v>
      </c>
      <c r="B530" s="1">
        <f t="shared" si="862"/>
        <v>1900</v>
      </c>
      <c r="AF530" s="37"/>
    </row>
    <row r="531" spans="1:32" x14ac:dyDescent="0.25">
      <c r="A531" s="1">
        <f t="shared" si="861"/>
        <v>1</v>
      </c>
      <c r="B531" s="1">
        <f t="shared" si="862"/>
        <v>1900</v>
      </c>
      <c r="AF531" s="37"/>
    </row>
    <row r="532" spans="1:32" x14ac:dyDescent="0.25">
      <c r="A532" s="1">
        <f t="shared" si="861"/>
        <v>1</v>
      </c>
      <c r="B532" s="1">
        <f t="shared" si="862"/>
        <v>1900</v>
      </c>
      <c r="AF532" s="37"/>
    </row>
    <row r="533" spans="1:32" x14ac:dyDescent="0.25">
      <c r="A533" s="1">
        <f t="shared" si="861"/>
        <v>1</v>
      </c>
      <c r="B533" s="1">
        <f t="shared" si="862"/>
        <v>1900</v>
      </c>
      <c r="AF533" s="37"/>
    </row>
    <row r="534" spans="1:32" x14ac:dyDescent="0.25">
      <c r="A534" s="1">
        <f t="shared" si="861"/>
        <v>1</v>
      </c>
      <c r="B534" s="1">
        <f t="shared" si="862"/>
        <v>1900</v>
      </c>
      <c r="AF534" s="37"/>
    </row>
    <row r="535" spans="1:32" x14ac:dyDescent="0.25">
      <c r="A535" s="1">
        <f t="shared" si="861"/>
        <v>1</v>
      </c>
      <c r="B535" s="1">
        <f t="shared" si="862"/>
        <v>1900</v>
      </c>
      <c r="AF535" s="37"/>
    </row>
    <row r="536" spans="1:32" x14ac:dyDescent="0.25">
      <c r="A536" s="1">
        <f t="shared" si="861"/>
        <v>1</v>
      </c>
      <c r="B536" s="1">
        <f t="shared" si="862"/>
        <v>1900</v>
      </c>
      <c r="AF536" s="37"/>
    </row>
    <row r="537" spans="1:32" x14ac:dyDescent="0.25">
      <c r="A537" s="1">
        <f t="shared" si="861"/>
        <v>1</v>
      </c>
      <c r="B537" s="1">
        <f t="shared" si="862"/>
        <v>1900</v>
      </c>
      <c r="AF537" s="37"/>
    </row>
    <row r="538" spans="1:32" x14ac:dyDescent="0.25">
      <c r="A538" s="1">
        <f t="shared" si="861"/>
        <v>1</v>
      </c>
      <c r="B538" s="1">
        <f t="shared" si="862"/>
        <v>1900</v>
      </c>
      <c r="AF538" s="37"/>
    </row>
    <row r="539" spans="1:32" x14ac:dyDescent="0.25">
      <c r="A539" s="1">
        <f t="shared" si="861"/>
        <v>1</v>
      </c>
      <c r="B539" s="1">
        <f t="shared" si="862"/>
        <v>1900</v>
      </c>
      <c r="AF539" s="37"/>
    </row>
    <row r="540" spans="1:32" x14ac:dyDescent="0.25">
      <c r="A540" s="1">
        <f t="shared" si="861"/>
        <v>1</v>
      </c>
      <c r="B540" s="1">
        <f t="shared" si="862"/>
        <v>1900</v>
      </c>
      <c r="AF540" s="37"/>
    </row>
    <row r="541" spans="1:32" x14ac:dyDescent="0.25">
      <c r="A541" s="1">
        <f t="shared" si="861"/>
        <v>1</v>
      </c>
      <c r="B541" s="1">
        <f t="shared" si="862"/>
        <v>1900</v>
      </c>
    </row>
    <row r="542" spans="1:32" x14ac:dyDescent="0.25">
      <c r="A542" s="1">
        <f t="shared" si="861"/>
        <v>1</v>
      </c>
      <c r="B542" s="1">
        <f t="shared" si="862"/>
        <v>1900</v>
      </c>
    </row>
    <row r="543" spans="1:32" x14ac:dyDescent="0.25">
      <c r="A543" s="1">
        <f t="shared" si="861"/>
        <v>1</v>
      </c>
      <c r="B543" s="1">
        <f t="shared" si="862"/>
        <v>1900</v>
      </c>
    </row>
    <row r="544" spans="1:32" x14ac:dyDescent="0.25">
      <c r="A544" s="1">
        <f t="shared" si="861"/>
        <v>1</v>
      </c>
      <c r="B544" s="1">
        <f t="shared" si="862"/>
        <v>1900</v>
      </c>
    </row>
    <row r="545" spans="1:2" x14ac:dyDescent="0.25">
      <c r="A545" s="1">
        <f t="shared" si="861"/>
        <v>1</v>
      </c>
      <c r="B545" s="1">
        <f t="shared" si="862"/>
        <v>1900</v>
      </c>
    </row>
    <row r="546" spans="1:2" x14ac:dyDescent="0.25">
      <c r="A546" s="1">
        <f t="shared" si="861"/>
        <v>1</v>
      </c>
      <c r="B546" s="1">
        <f t="shared" si="862"/>
        <v>1900</v>
      </c>
    </row>
    <row r="547" spans="1:2" x14ac:dyDescent="0.25">
      <c r="A547" s="1">
        <f t="shared" si="861"/>
        <v>1</v>
      </c>
      <c r="B547" s="1">
        <f t="shared" si="862"/>
        <v>1900</v>
      </c>
    </row>
    <row r="548" spans="1:2" x14ac:dyDescent="0.25">
      <c r="A548" s="1">
        <f t="shared" si="861"/>
        <v>1</v>
      </c>
      <c r="B548" s="1">
        <f t="shared" si="862"/>
        <v>1900</v>
      </c>
    </row>
    <row r="549" spans="1:2" x14ac:dyDescent="0.25">
      <c r="A549" s="1">
        <f t="shared" si="861"/>
        <v>1</v>
      </c>
      <c r="B549" s="1">
        <f t="shared" si="862"/>
        <v>1900</v>
      </c>
    </row>
    <row r="550" spans="1:2" x14ac:dyDescent="0.25">
      <c r="A550" s="1">
        <f t="shared" si="861"/>
        <v>1</v>
      </c>
      <c r="B550" s="1">
        <f t="shared" si="862"/>
        <v>1900</v>
      </c>
    </row>
    <row r="551" spans="1:2" x14ac:dyDescent="0.25">
      <c r="A551" s="1">
        <f t="shared" si="861"/>
        <v>1</v>
      </c>
      <c r="B551" s="1">
        <f t="shared" si="862"/>
        <v>1900</v>
      </c>
    </row>
    <row r="552" spans="1:2" x14ac:dyDescent="0.25">
      <c r="A552" s="1">
        <f t="shared" si="861"/>
        <v>1</v>
      </c>
      <c r="B552" s="1">
        <f t="shared" si="862"/>
        <v>1900</v>
      </c>
    </row>
    <row r="553" spans="1:2" x14ac:dyDescent="0.25">
      <c r="A553" s="1">
        <f t="shared" si="861"/>
        <v>1</v>
      </c>
      <c r="B553" s="1">
        <f t="shared" si="862"/>
        <v>1900</v>
      </c>
    </row>
    <row r="554" spans="1:2" x14ac:dyDescent="0.25">
      <c r="A554" s="1">
        <f t="shared" si="861"/>
        <v>1</v>
      </c>
      <c r="B554" s="1">
        <f t="shared" si="862"/>
        <v>1900</v>
      </c>
    </row>
    <row r="555" spans="1:2" x14ac:dyDescent="0.25">
      <c r="A555" s="1">
        <f t="shared" si="861"/>
        <v>1</v>
      </c>
      <c r="B555" s="1">
        <f t="shared" si="862"/>
        <v>1900</v>
      </c>
    </row>
    <row r="556" spans="1:2" x14ac:dyDescent="0.25">
      <c r="A556" s="1">
        <f t="shared" ref="A556:A619" si="863">MONTH(C556)</f>
        <v>1</v>
      </c>
      <c r="B556" s="1">
        <f t="shared" ref="B556:B619" si="864">YEAR(C556)</f>
        <v>1900</v>
      </c>
    </row>
    <row r="557" spans="1:2" x14ac:dyDescent="0.25">
      <c r="A557" s="1">
        <f t="shared" si="863"/>
        <v>1</v>
      </c>
      <c r="B557" s="1">
        <f t="shared" si="864"/>
        <v>1900</v>
      </c>
    </row>
    <row r="558" spans="1:2" x14ac:dyDescent="0.25">
      <c r="A558" s="1">
        <f t="shared" si="863"/>
        <v>1</v>
      </c>
      <c r="B558" s="1">
        <f t="shared" si="864"/>
        <v>1900</v>
      </c>
    </row>
    <row r="559" spans="1:2" x14ac:dyDescent="0.25">
      <c r="A559" s="1">
        <f t="shared" si="863"/>
        <v>1</v>
      </c>
      <c r="B559" s="1">
        <f t="shared" si="864"/>
        <v>1900</v>
      </c>
    </row>
    <row r="560" spans="1:2" x14ac:dyDescent="0.25">
      <c r="A560" s="1">
        <f t="shared" si="863"/>
        <v>1</v>
      </c>
      <c r="B560" s="1">
        <f t="shared" si="864"/>
        <v>1900</v>
      </c>
    </row>
    <row r="561" spans="1:2" x14ac:dyDescent="0.25">
      <c r="A561" s="1">
        <f t="shared" si="863"/>
        <v>1</v>
      </c>
      <c r="B561" s="1">
        <f t="shared" si="864"/>
        <v>1900</v>
      </c>
    </row>
    <row r="562" spans="1:2" x14ac:dyDescent="0.25">
      <c r="A562" s="1">
        <f t="shared" si="863"/>
        <v>1</v>
      </c>
      <c r="B562" s="1">
        <f t="shared" si="864"/>
        <v>1900</v>
      </c>
    </row>
    <row r="563" spans="1:2" x14ac:dyDescent="0.25">
      <c r="A563" s="1">
        <f t="shared" si="863"/>
        <v>1</v>
      </c>
      <c r="B563" s="1">
        <f t="shared" si="864"/>
        <v>1900</v>
      </c>
    </row>
    <row r="564" spans="1:2" x14ac:dyDescent="0.25">
      <c r="A564" s="1">
        <f t="shared" si="863"/>
        <v>1</v>
      </c>
      <c r="B564" s="1">
        <f t="shared" si="864"/>
        <v>1900</v>
      </c>
    </row>
    <row r="565" spans="1:2" x14ac:dyDescent="0.25">
      <c r="A565" s="1">
        <f t="shared" si="863"/>
        <v>1</v>
      </c>
      <c r="B565" s="1">
        <f t="shared" si="864"/>
        <v>1900</v>
      </c>
    </row>
    <row r="566" spans="1:2" x14ac:dyDescent="0.25">
      <c r="A566" s="1">
        <f t="shared" si="863"/>
        <v>1</v>
      </c>
      <c r="B566" s="1">
        <f t="shared" si="864"/>
        <v>1900</v>
      </c>
    </row>
    <row r="567" spans="1:2" x14ac:dyDescent="0.25">
      <c r="A567" s="1">
        <f t="shared" si="863"/>
        <v>1</v>
      </c>
      <c r="B567" s="1">
        <f t="shared" si="864"/>
        <v>1900</v>
      </c>
    </row>
    <row r="568" spans="1:2" x14ac:dyDescent="0.25">
      <c r="A568" s="1">
        <f t="shared" si="863"/>
        <v>1</v>
      </c>
      <c r="B568" s="1">
        <f t="shared" si="864"/>
        <v>1900</v>
      </c>
    </row>
    <row r="569" spans="1:2" x14ac:dyDescent="0.25">
      <c r="A569" s="1">
        <f t="shared" si="863"/>
        <v>1</v>
      </c>
      <c r="B569" s="1">
        <f t="shared" si="864"/>
        <v>1900</v>
      </c>
    </row>
    <row r="570" spans="1:2" x14ac:dyDescent="0.25">
      <c r="A570" s="1">
        <f t="shared" si="863"/>
        <v>1</v>
      </c>
      <c r="B570" s="1">
        <f t="shared" si="864"/>
        <v>1900</v>
      </c>
    </row>
    <row r="571" spans="1:2" x14ac:dyDescent="0.25">
      <c r="A571" s="1">
        <f t="shared" si="863"/>
        <v>1</v>
      </c>
      <c r="B571" s="1">
        <f t="shared" si="864"/>
        <v>1900</v>
      </c>
    </row>
    <row r="572" spans="1:2" x14ac:dyDescent="0.25">
      <c r="A572" s="1">
        <f t="shared" si="863"/>
        <v>1</v>
      </c>
      <c r="B572" s="1">
        <f t="shared" si="864"/>
        <v>1900</v>
      </c>
    </row>
    <row r="573" spans="1:2" x14ac:dyDescent="0.25">
      <c r="A573" s="1">
        <f t="shared" si="863"/>
        <v>1</v>
      </c>
      <c r="B573" s="1">
        <f t="shared" si="864"/>
        <v>1900</v>
      </c>
    </row>
    <row r="574" spans="1:2" x14ac:dyDescent="0.25">
      <c r="A574" s="1">
        <f t="shared" si="863"/>
        <v>1</v>
      </c>
      <c r="B574" s="1">
        <f t="shared" si="864"/>
        <v>1900</v>
      </c>
    </row>
    <row r="575" spans="1:2" x14ac:dyDescent="0.25">
      <c r="A575" s="1">
        <f t="shared" si="863"/>
        <v>1</v>
      </c>
      <c r="B575" s="1">
        <f t="shared" si="864"/>
        <v>1900</v>
      </c>
    </row>
    <row r="576" spans="1:2" x14ac:dyDescent="0.25">
      <c r="A576" s="1">
        <f t="shared" si="863"/>
        <v>1</v>
      </c>
      <c r="B576" s="1">
        <f t="shared" si="864"/>
        <v>1900</v>
      </c>
    </row>
    <row r="577" spans="1:2" x14ac:dyDescent="0.25">
      <c r="A577" s="1">
        <f t="shared" si="863"/>
        <v>1</v>
      </c>
      <c r="B577" s="1">
        <f t="shared" si="864"/>
        <v>1900</v>
      </c>
    </row>
    <row r="578" spans="1:2" x14ac:dyDescent="0.25">
      <c r="A578" s="1">
        <f t="shared" si="863"/>
        <v>1</v>
      </c>
      <c r="B578" s="1">
        <f t="shared" si="864"/>
        <v>1900</v>
      </c>
    </row>
    <row r="579" spans="1:2" x14ac:dyDescent="0.25">
      <c r="A579" s="1">
        <f t="shared" si="863"/>
        <v>1</v>
      </c>
      <c r="B579" s="1">
        <f t="shared" si="864"/>
        <v>1900</v>
      </c>
    </row>
    <row r="580" spans="1:2" x14ac:dyDescent="0.25">
      <c r="A580" s="1">
        <f t="shared" si="863"/>
        <v>1</v>
      </c>
      <c r="B580" s="1">
        <f t="shared" si="864"/>
        <v>1900</v>
      </c>
    </row>
    <row r="581" spans="1:2" x14ac:dyDescent="0.25">
      <c r="A581" s="1">
        <f t="shared" si="863"/>
        <v>1</v>
      </c>
      <c r="B581" s="1">
        <f t="shared" si="864"/>
        <v>1900</v>
      </c>
    </row>
    <row r="582" spans="1:2" x14ac:dyDescent="0.25">
      <c r="A582" s="1">
        <f t="shared" si="863"/>
        <v>1</v>
      </c>
      <c r="B582" s="1">
        <f t="shared" si="864"/>
        <v>1900</v>
      </c>
    </row>
    <row r="583" spans="1:2" x14ac:dyDescent="0.25">
      <c r="A583" s="1">
        <f t="shared" si="863"/>
        <v>1</v>
      </c>
      <c r="B583" s="1">
        <f t="shared" si="864"/>
        <v>1900</v>
      </c>
    </row>
    <row r="584" spans="1:2" x14ac:dyDescent="0.25">
      <c r="A584" s="1">
        <f t="shared" si="863"/>
        <v>1</v>
      </c>
      <c r="B584" s="1">
        <f t="shared" si="864"/>
        <v>1900</v>
      </c>
    </row>
    <row r="585" spans="1:2" x14ac:dyDescent="0.25">
      <c r="A585" s="1">
        <f t="shared" si="863"/>
        <v>1</v>
      </c>
      <c r="B585" s="1">
        <f t="shared" si="864"/>
        <v>1900</v>
      </c>
    </row>
    <row r="586" spans="1:2" x14ac:dyDescent="0.25">
      <c r="A586" s="1">
        <f t="shared" si="863"/>
        <v>1</v>
      </c>
      <c r="B586" s="1">
        <f t="shared" si="864"/>
        <v>1900</v>
      </c>
    </row>
    <row r="587" spans="1:2" x14ac:dyDescent="0.25">
      <c r="A587" s="1">
        <f t="shared" si="863"/>
        <v>1</v>
      </c>
      <c r="B587" s="1">
        <f t="shared" si="864"/>
        <v>1900</v>
      </c>
    </row>
    <row r="588" spans="1:2" x14ac:dyDescent="0.25">
      <c r="A588" s="1">
        <f t="shared" si="863"/>
        <v>1</v>
      </c>
      <c r="B588" s="1">
        <f t="shared" si="864"/>
        <v>1900</v>
      </c>
    </row>
    <row r="589" spans="1:2" x14ac:dyDescent="0.25">
      <c r="A589" s="1">
        <f t="shared" si="863"/>
        <v>1</v>
      </c>
      <c r="B589" s="1">
        <f t="shared" si="864"/>
        <v>1900</v>
      </c>
    </row>
    <row r="590" spans="1:2" x14ac:dyDescent="0.25">
      <c r="A590" s="1">
        <f t="shared" si="863"/>
        <v>1</v>
      </c>
      <c r="B590" s="1">
        <f t="shared" si="864"/>
        <v>1900</v>
      </c>
    </row>
    <row r="591" spans="1:2" x14ac:dyDescent="0.25">
      <c r="A591" s="1">
        <f t="shared" si="863"/>
        <v>1</v>
      </c>
      <c r="B591" s="1">
        <f t="shared" si="864"/>
        <v>1900</v>
      </c>
    </row>
    <row r="592" spans="1:2" x14ac:dyDescent="0.25">
      <c r="A592" s="1">
        <f t="shared" si="863"/>
        <v>1</v>
      </c>
      <c r="B592" s="1">
        <f t="shared" si="864"/>
        <v>1900</v>
      </c>
    </row>
    <row r="593" spans="1:2" x14ac:dyDescent="0.25">
      <c r="A593" s="1">
        <f t="shared" si="863"/>
        <v>1</v>
      </c>
      <c r="B593" s="1">
        <f t="shared" si="864"/>
        <v>1900</v>
      </c>
    </row>
    <row r="594" spans="1:2" x14ac:dyDescent="0.25">
      <c r="A594" s="1">
        <f t="shared" si="863"/>
        <v>1</v>
      </c>
      <c r="B594" s="1">
        <f t="shared" si="864"/>
        <v>1900</v>
      </c>
    </row>
    <row r="595" spans="1:2" x14ac:dyDescent="0.25">
      <c r="A595" s="1">
        <f t="shared" si="863"/>
        <v>1</v>
      </c>
      <c r="B595" s="1">
        <f t="shared" si="864"/>
        <v>1900</v>
      </c>
    </row>
    <row r="596" spans="1:2" x14ac:dyDescent="0.25">
      <c r="A596" s="1">
        <f t="shared" si="863"/>
        <v>1</v>
      </c>
      <c r="B596" s="1">
        <f t="shared" si="864"/>
        <v>1900</v>
      </c>
    </row>
    <row r="597" spans="1:2" x14ac:dyDescent="0.25">
      <c r="A597" s="1">
        <f t="shared" si="863"/>
        <v>1</v>
      </c>
      <c r="B597" s="1">
        <f t="shared" si="864"/>
        <v>1900</v>
      </c>
    </row>
    <row r="598" spans="1:2" x14ac:dyDescent="0.25">
      <c r="A598" s="1">
        <f t="shared" si="863"/>
        <v>1</v>
      </c>
      <c r="B598" s="1">
        <f t="shared" si="864"/>
        <v>1900</v>
      </c>
    </row>
    <row r="599" spans="1:2" x14ac:dyDescent="0.25">
      <c r="A599" s="1">
        <f t="shared" si="863"/>
        <v>1</v>
      </c>
      <c r="B599" s="1">
        <f t="shared" si="864"/>
        <v>1900</v>
      </c>
    </row>
    <row r="600" spans="1:2" x14ac:dyDescent="0.25">
      <c r="A600" s="1">
        <f t="shared" si="863"/>
        <v>1</v>
      </c>
      <c r="B600" s="1">
        <f t="shared" si="864"/>
        <v>1900</v>
      </c>
    </row>
    <row r="601" spans="1:2" x14ac:dyDescent="0.25">
      <c r="A601" s="1">
        <f t="shared" si="863"/>
        <v>1</v>
      </c>
      <c r="B601" s="1">
        <f t="shared" si="864"/>
        <v>1900</v>
      </c>
    </row>
    <row r="602" spans="1:2" x14ac:dyDescent="0.25">
      <c r="A602" s="1">
        <f t="shared" si="863"/>
        <v>1</v>
      </c>
      <c r="B602" s="1">
        <f t="shared" si="864"/>
        <v>1900</v>
      </c>
    </row>
    <row r="603" spans="1:2" x14ac:dyDescent="0.25">
      <c r="A603" s="1">
        <f t="shared" si="863"/>
        <v>1</v>
      </c>
      <c r="B603" s="1">
        <f t="shared" si="864"/>
        <v>1900</v>
      </c>
    </row>
    <row r="604" spans="1:2" x14ac:dyDescent="0.25">
      <c r="A604" s="1">
        <f t="shared" si="863"/>
        <v>1</v>
      </c>
      <c r="B604" s="1">
        <f t="shared" si="864"/>
        <v>1900</v>
      </c>
    </row>
    <row r="605" spans="1:2" x14ac:dyDescent="0.25">
      <c r="A605" s="1">
        <f t="shared" si="863"/>
        <v>1</v>
      </c>
      <c r="B605" s="1">
        <f t="shared" si="864"/>
        <v>1900</v>
      </c>
    </row>
    <row r="606" spans="1:2" x14ac:dyDescent="0.25">
      <c r="A606" s="1">
        <f t="shared" si="863"/>
        <v>1</v>
      </c>
      <c r="B606" s="1">
        <f t="shared" si="864"/>
        <v>1900</v>
      </c>
    </row>
    <row r="607" spans="1:2" x14ac:dyDescent="0.25">
      <c r="A607" s="1">
        <f t="shared" si="863"/>
        <v>1</v>
      </c>
      <c r="B607" s="1">
        <f t="shared" si="864"/>
        <v>1900</v>
      </c>
    </row>
    <row r="608" spans="1:2" x14ac:dyDescent="0.25">
      <c r="A608" s="1">
        <f t="shared" si="863"/>
        <v>1</v>
      </c>
      <c r="B608" s="1">
        <f t="shared" si="864"/>
        <v>1900</v>
      </c>
    </row>
    <row r="609" spans="1:2" x14ac:dyDescent="0.25">
      <c r="A609" s="1">
        <f t="shared" si="863"/>
        <v>1</v>
      </c>
      <c r="B609" s="1">
        <f t="shared" si="864"/>
        <v>1900</v>
      </c>
    </row>
    <row r="610" spans="1:2" x14ac:dyDescent="0.25">
      <c r="A610" s="1">
        <f t="shared" si="863"/>
        <v>1</v>
      </c>
      <c r="B610" s="1">
        <f t="shared" si="864"/>
        <v>1900</v>
      </c>
    </row>
    <row r="611" spans="1:2" x14ac:dyDescent="0.25">
      <c r="A611" s="1">
        <f t="shared" si="863"/>
        <v>1</v>
      </c>
      <c r="B611" s="1">
        <f t="shared" si="864"/>
        <v>1900</v>
      </c>
    </row>
    <row r="612" spans="1:2" x14ac:dyDescent="0.25">
      <c r="A612" s="1">
        <f t="shared" si="863"/>
        <v>1</v>
      </c>
      <c r="B612" s="1">
        <f t="shared" si="864"/>
        <v>1900</v>
      </c>
    </row>
    <row r="613" spans="1:2" x14ac:dyDescent="0.25">
      <c r="A613" s="1">
        <f t="shared" si="863"/>
        <v>1</v>
      </c>
      <c r="B613" s="1">
        <f t="shared" si="864"/>
        <v>1900</v>
      </c>
    </row>
    <row r="614" spans="1:2" x14ac:dyDescent="0.25">
      <c r="A614" s="1">
        <f t="shared" si="863"/>
        <v>1</v>
      </c>
      <c r="B614" s="1">
        <f t="shared" si="864"/>
        <v>1900</v>
      </c>
    </row>
    <row r="615" spans="1:2" x14ac:dyDescent="0.25">
      <c r="A615" s="1">
        <f t="shared" si="863"/>
        <v>1</v>
      </c>
      <c r="B615" s="1">
        <f t="shared" si="864"/>
        <v>1900</v>
      </c>
    </row>
    <row r="616" spans="1:2" x14ac:dyDescent="0.25">
      <c r="A616" s="1">
        <f t="shared" si="863"/>
        <v>1</v>
      </c>
      <c r="B616" s="1">
        <f t="shared" si="864"/>
        <v>1900</v>
      </c>
    </row>
    <row r="617" spans="1:2" x14ac:dyDescent="0.25">
      <c r="A617" s="1">
        <f t="shared" si="863"/>
        <v>1</v>
      </c>
      <c r="B617" s="1">
        <f t="shared" si="864"/>
        <v>1900</v>
      </c>
    </row>
    <row r="618" spans="1:2" x14ac:dyDescent="0.25">
      <c r="A618" s="1">
        <f t="shared" si="863"/>
        <v>1</v>
      </c>
      <c r="B618" s="1">
        <f t="shared" si="864"/>
        <v>1900</v>
      </c>
    </row>
    <row r="619" spans="1:2" x14ac:dyDescent="0.25">
      <c r="A619" s="1">
        <f t="shared" si="863"/>
        <v>1</v>
      </c>
      <c r="B619" s="1">
        <f t="shared" si="864"/>
        <v>1900</v>
      </c>
    </row>
    <row r="620" spans="1:2" x14ac:dyDescent="0.25">
      <c r="A620" s="1">
        <f t="shared" ref="A620:A683" si="865">MONTH(C620)</f>
        <v>1</v>
      </c>
      <c r="B620" s="1">
        <f t="shared" ref="B620:B683" si="866">YEAR(C620)</f>
        <v>1900</v>
      </c>
    </row>
    <row r="621" spans="1:2" x14ac:dyDescent="0.25">
      <c r="A621" s="1">
        <f t="shared" si="865"/>
        <v>1</v>
      </c>
      <c r="B621" s="1">
        <f t="shared" si="866"/>
        <v>1900</v>
      </c>
    </row>
    <row r="622" spans="1:2" x14ac:dyDescent="0.25">
      <c r="A622" s="1">
        <f t="shared" si="865"/>
        <v>1</v>
      </c>
      <c r="B622" s="1">
        <f t="shared" si="866"/>
        <v>1900</v>
      </c>
    </row>
    <row r="623" spans="1:2" x14ac:dyDescent="0.25">
      <c r="A623" s="1">
        <f t="shared" si="865"/>
        <v>1</v>
      </c>
      <c r="B623" s="1">
        <f t="shared" si="866"/>
        <v>1900</v>
      </c>
    </row>
    <row r="624" spans="1:2" x14ac:dyDescent="0.25">
      <c r="A624" s="1">
        <f t="shared" si="865"/>
        <v>1</v>
      </c>
      <c r="B624" s="1">
        <f t="shared" si="866"/>
        <v>1900</v>
      </c>
    </row>
    <row r="625" spans="1:2" x14ac:dyDescent="0.25">
      <c r="A625" s="1">
        <f t="shared" si="865"/>
        <v>1</v>
      </c>
      <c r="B625" s="1">
        <f t="shared" si="866"/>
        <v>1900</v>
      </c>
    </row>
    <row r="626" spans="1:2" x14ac:dyDescent="0.25">
      <c r="A626" s="1">
        <f t="shared" si="865"/>
        <v>1</v>
      </c>
      <c r="B626" s="1">
        <f t="shared" si="866"/>
        <v>1900</v>
      </c>
    </row>
    <row r="627" spans="1:2" x14ac:dyDescent="0.25">
      <c r="A627" s="1">
        <f t="shared" si="865"/>
        <v>1</v>
      </c>
      <c r="B627" s="1">
        <f t="shared" si="866"/>
        <v>1900</v>
      </c>
    </row>
    <row r="628" spans="1:2" x14ac:dyDescent="0.25">
      <c r="A628" s="1">
        <f t="shared" si="865"/>
        <v>1</v>
      </c>
      <c r="B628" s="1">
        <f t="shared" si="866"/>
        <v>1900</v>
      </c>
    </row>
    <row r="629" spans="1:2" x14ac:dyDescent="0.25">
      <c r="A629" s="1">
        <f t="shared" si="865"/>
        <v>1</v>
      </c>
      <c r="B629" s="1">
        <f t="shared" si="866"/>
        <v>1900</v>
      </c>
    </row>
    <row r="630" spans="1:2" x14ac:dyDescent="0.25">
      <c r="A630" s="1">
        <f t="shared" si="865"/>
        <v>1</v>
      </c>
      <c r="B630" s="1">
        <f t="shared" si="866"/>
        <v>1900</v>
      </c>
    </row>
    <row r="631" spans="1:2" x14ac:dyDescent="0.25">
      <c r="A631" s="1">
        <f t="shared" si="865"/>
        <v>1</v>
      </c>
      <c r="B631" s="1">
        <f t="shared" si="866"/>
        <v>1900</v>
      </c>
    </row>
    <row r="632" spans="1:2" x14ac:dyDescent="0.25">
      <c r="A632" s="1">
        <f t="shared" si="865"/>
        <v>1</v>
      </c>
      <c r="B632" s="1">
        <f t="shared" si="866"/>
        <v>1900</v>
      </c>
    </row>
    <row r="633" spans="1:2" x14ac:dyDescent="0.25">
      <c r="A633" s="1">
        <f t="shared" si="865"/>
        <v>1</v>
      </c>
      <c r="B633" s="1">
        <f t="shared" si="866"/>
        <v>1900</v>
      </c>
    </row>
    <row r="634" spans="1:2" x14ac:dyDescent="0.25">
      <c r="A634" s="1">
        <f t="shared" si="865"/>
        <v>1</v>
      </c>
      <c r="B634" s="1">
        <f t="shared" si="866"/>
        <v>1900</v>
      </c>
    </row>
    <row r="635" spans="1:2" x14ac:dyDescent="0.25">
      <c r="A635" s="1">
        <f t="shared" si="865"/>
        <v>1</v>
      </c>
      <c r="B635" s="1">
        <f t="shared" si="866"/>
        <v>1900</v>
      </c>
    </row>
    <row r="636" spans="1:2" x14ac:dyDescent="0.25">
      <c r="A636" s="1">
        <f t="shared" si="865"/>
        <v>1</v>
      </c>
      <c r="B636" s="1">
        <f t="shared" si="866"/>
        <v>1900</v>
      </c>
    </row>
    <row r="637" spans="1:2" x14ac:dyDescent="0.25">
      <c r="A637" s="1">
        <f t="shared" si="865"/>
        <v>1</v>
      </c>
      <c r="B637" s="1">
        <f t="shared" si="866"/>
        <v>1900</v>
      </c>
    </row>
    <row r="638" spans="1:2" x14ac:dyDescent="0.25">
      <c r="A638" s="1">
        <f t="shared" si="865"/>
        <v>1</v>
      </c>
      <c r="B638" s="1">
        <f t="shared" si="866"/>
        <v>1900</v>
      </c>
    </row>
    <row r="639" spans="1:2" x14ac:dyDescent="0.25">
      <c r="A639" s="1">
        <f t="shared" si="865"/>
        <v>1</v>
      </c>
      <c r="B639" s="1">
        <f t="shared" si="866"/>
        <v>1900</v>
      </c>
    </row>
    <row r="640" spans="1:2" x14ac:dyDescent="0.25">
      <c r="A640" s="1">
        <f t="shared" si="865"/>
        <v>1</v>
      </c>
      <c r="B640" s="1">
        <f t="shared" si="866"/>
        <v>1900</v>
      </c>
    </row>
    <row r="641" spans="1:2" x14ac:dyDescent="0.25">
      <c r="A641" s="1">
        <f t="shared" si="865"/>
        <v>1</v>
      </c>
      <c r="B641" s="1">
        <f t="shared" si="866"/>
        <v>1900</v>
      </c>
    </row>
    <row r="642" spans="1:2" x14ac:dyDescent="0.25">
      <c r="A642" s="1">
        <f t="shared" si="865"/>
        <v>1</v>
      </c>
      <c r="B642" s="1">
        <f t="shared" si="866"/>
        <v>1900</v>
      </c>
    </row>
    <row r="643" spans="1:2" x14ac:dyDescent="0.25">
      <c r="A643" s="1">
        <f t="shared" si="865"/>
        <v>1</v>
      </c>
      <c r="B643" s="1">
        <f t="shared" si="866"/>
        <v>1900</v>
      </c>
    </row>
    <row r="644" spans="1:2" x14ac:dyDescent="0.25">
      <c r="A644" s="1">
        <f t="shared" si="865"/>
        <v>1</v>
      </c>
      <c r="B644" s="1">
        <f t="shared" si="866"/>
        <v>1900</v>
      </c>
    </row>
    <row r="645" spans="1:2" x14ac:dyDescent="0.25">
      <c r="A645" s="1">
        <f t="shared" si="865"/>
        <v>1</v>
      </c>
      <c r="B645" s="1">
        <f t="shared" si="866"/>
        <v>1900</v>
      </c>
    </row>
    <row r="646" spans="1:2" x14ac:dyDescent="0.25">
      <c r="A646" s="1">
        <f t="shared" si="865"/>
        <v>1</v>
      </c>
      <c r="B646" s="1">
        <f t="shared" si="866"/>
        <v>1900</v>
      </c>
    </row>
    <row r="647" spans="1:2" x14ac:dyDescent="0.25">
      <c r="A647" s="1">
        <f t="shared" si="865"/>
        <v>1</v>
      </c>
      <c r="B647" s="1">
        <f t="shared" si="866"/>
        <v>1900</v>
      </c>
    </row>
    <row r="648" spans="1:2" x14ac:dyDescent="0.25">
      <c r="A648" s="1">
        <f t="shared" si="865"/>
        <v>1</v>
      </c>
      <c r="B648" s="1">
        <f t="shared" si="866"/>
        <v>1900</v>
      </c>
    </row>
    <row r="649" spans="1:2" x14ac:dyDescent="0.25">
      <c r="A649" s="1">
        <f t="shared" si="865"/>
        <v>1</v>
      </c>
      <c r="B649" s="1">
        <f t="shared" si="866"/>
        <v>1900</v>
      </c>
    </row>
    <row r="650" spans="1:2" x14ac:dyDescent="0.25">
      <c r="A650" s="1">
        <f t="shared" si="865"/>
        <v>1</v>
      </c>
      <c r="B650" s="1">
        <f t="shared" si="866"/>
        <v>1900</v>
      </c>
    </row>
    <row r="651" spans="1:2" x14ac:dyDescent="0.25">
      <c r="A651" s="1">
        <f t="shared" si="865"/>
        <v>1</v>
      </c>
      <c r="B651" s="1">
        <f t="shared" si="866"/>
        <v>1900</v>
      </c>
    </row>
    <row r="652" spans="1:2" x14ac:dyDescent="0.25">
      <c r="A652" s="1">
        <f t="shared" si="865"/>
        <v>1</v>
      </c>
      <c r="B652" s="1">
        <f t="shared" si="866"/>
        <v>1900</v>
      </c>
    </row>
    <row r="653" spans="1:2" x14ac:dyDescent="0.25">
      <c r="A653" s="1">
        <f t="shared" si="865"/>
        <v>1</v>
      </c>
      <c r="B653" s="1">
        <f t="shared" si="866"/>
        <v>1900</v>
      </c>
    </row>
    <row r="654" spans="1:2" x14ac:dyDescent="0.25">
      <c r="A654" s="1">
        <f t="shared" si="865"/>
        <v>1</v>
      </c>
      <c r="B654" s="1">
        <f t="shared" si="866"/>
        <v>1900</v>
      </c>
    </row>
    <row r="655" spans="1:2" x14ac:dyDescent="0.25">
      <c r="A655" s="1">
        <f t="shared" si="865"/>
        <v>1</v>
      </c>
      <c r="B655" s="1">
        <f t="shared" si="866"/>
        <v>1900</v>
      </c>
    </row>
    <row r="656" spans="1:2" x14ac:dyDescent="0.25">
      <c r="A656" s="1">
        <f t="shared" si="865"/>
        <v>1</v>
      </c>
      <c r="B656" s="1">
        <f t="shared" si="866"/>
        <v>1900</v>
      </c>
    </row>
    <row r="657" spans="1:2" x14ac:dyDescent="0.25">
      <c r="A657" s="1">
        <f t="shared" si="865"/>
        <v>1</v>
      </c>
      <c r="B657" s="1">
        <f t="shared" si="866"/>
        <v>1900</v>
      </c>
    </row>
    <row r="658" spans="1:2" x14ac:dyDescent="0.25">
      <c r="A658" s="1">
        <f t="shared" si="865"/>
        <v>1</v>
      </c>
      <c r="B658" s="1">
        <f t="shared" si="866"/>
        <v>1900</v>
      </c>
    </row>
    <row r="659" spans="1:2" x14ac:dyDescent="0.25">
      <c r="A659" s="1">
        <f t="shared" si="865"/>
        <v>1</v>
      </c>
      <c r="B659" s="1">
        <f t="shared" si="866"/>
        <v>1900</v>
      </c>
    </row>
    <row r="660" spans="1:2" x14ac:dyDescent="0.25">
      <c r="A660" s="1">
        <f t="shared" si="865"/>
        <v>1</v>
      </c>
      <c r="B660" s="1">
        <f t="shared" si="866"/>
        <v>1900</v>
      </c>
    </row>
    <row r="661" spans="1:2" x14ac:dyDescent="0.25">
      <c r="A661" s="1">
        <f t="shared" si="865"/>
        <v>1</v>
      </c>
      <c r="B661" s="1">
        <f t="shared" si="866"/>
        <v>1900</v>
      </c>
    </row>
    <row r="662" spans="1:2" x14ac:dyDescent="0.25">
      <c r="A662" s="1">
        <f t="shared" si="865"/>
        <v>1</v>
      </c>
      <c r="B662" s="1">
        <f t="shared" si="866"/>
        <v>1900</v>
      </c>
    </row>
    <row r="663" spans="1:2" x14ac:dyDescent="0.25">
      <c r="A663" s="1">
        <f t="shared" si="865"/>
        <v>1</v>
      </c>
      <c r="B663" s="1">
        <f t="shared" si="866"/>
        <v>1900</v>
      </c>
    </row>
    <row r="664" spans="1:2" x14ac:dyDescent="0.25">
      <c r="A664" s="1">
        <f t="shared" si="865"/>
        <v>1</v>
      </c>
      <c r="B664" s="1">
        <f t="shared" si="866"/>
        <v>1900</v>
      </c>
    </row>
    <row r="665" spans="1:2" x14ac:dyDescent="0.25">
      <c r="A665" s="1">
        <f t="shared" si="865"/>
        <v>1</v>
      </c>
      <c r="B665" s="1">
        <f t="shared" si="866"/>
        <v>1900</v>
      </c>
    </row>
    <row r="666" spans="1:2" x14ac:dyDescent="0.25">
      <c r="A666" s="1">
        <f t="shared" si="865"/>
        <v>1</v>
      </c>
      <c r="B666" s="1">
        <f t="shared" si="866"/>
        <v>1900</v>
      </c>
    </row>
    <row r="667" spans="1:2" x14ac:dyDescent="0.25">
      <c r="A667" s="1">
        <f t="shared" si="865"/>
        <v>1</v>
      </c>
      <c r="B667" s="1">
        <f t="shared" si="866"/>
        <v>1900</v>
      </c>
    </row>
    <row r="668" spans="1:2" x14ac:dyDescent="0.25">
      <c r="A668" s="1">
        <f t="shared" si="865"/>
        <v>1</v>
      </c>
      <c r="B668" s="1">
        <f t="shared" si="866"/>
        <v>1900</v>
      </c>
    </row>
    <row r="669" spans="1:2" x14ac:dyDescent="0.25">
      <c r="A669" s="1">
        <f t="shared" si="865"/>
        <v>1</v>
      </c>
      <c r="B669" s="1">
        <f t="shared" si="866"/>
        <v>1900</v>
      </c>
    </row>
    <row r="670" spans="1:2" x14ac:dyDescent="0.25">
      <c r="A670" s="1">
        <f t="shared" si="865"/>
        <v>1</v>
      </c>
      <c r="B670" s="1">
        <f t="shared" si="866"/>
        <v>1900</v>
      </c>
    </row>
    <row r="671" spans="1:2" x14ac:dyDescent="0.25">
      <c r="A671" s="1">
        <f t="shared" si="865"/>
        <v>1</v>
      </c>
      <c r="B671" s="1">
        <f t="shared" si="866"/>
        <v>1900</v>
      </c>
    </row>
    <row r="672" spans="1:2" x14ac:dyDescent="0.25">
      <c r="A672" s="1">
        <f t="shared" si="865"/>
        <v>1</v>
      </c>
      <c r="B672" s="1">
        <f t="shared" si="866"/>
        <v>1900</v>
      </c>
    </row>
    <row r="673" spans="1:2" x14ac:dyDescent="0.25">
      <c r="A673" s="1">
        <f t="shared" si="865"/>
        <v>1</v>
      </c>
      <c r="B673" s="1">
        <f t="shared" si="866"/>
        <v>1900</v>
      </c>
    </row>
    <row r="674" spans="1:2" x14ac:dyDescent="0.25">
      <c r="A674" s="1">
        <f t="shared" si="865"/>
        <v>1</v>
      </c>
      <c r="B674" s="1">
        <f t="shared" si="866"/>
        <v>1900</v>
      </c>
    </row>
    <row r="675" spans="1:2" x14ac:dyDescent="0.25">
      <c r="A675" s="1">
        <f t="shared" si="865"/>
        <v>1</v>
      </c>
      <c r="B675" s="1">
        <f t="shared" si="866"/>
        <v>1900</v>
      </c>
    </row>
    <row r="676" spans="1:2" x14ac:dyDescent="0.25">
      <c r="A676" s="1">
        <f t="shared" si="865"/>
        <v>1</v>
      </c>
      <c r="B676" s="1">
        <f t="shared" si="866"/>
        <v>1900</v>
      </c>
    </row>
    <row r="677" spans="1:2" x14ac:dyDescent="0.25">
      <c r="A677" s="1">
        <f t="shared" si="865"/>
        <v>1</v>
      </c>
      <c r="B677" s="1">
        <f t="shared" si="866"/>
        <v>1900</v>
      </c>
    </row>
    <row r="678" spans="1:2" x14ac:dyDescent="0.25">
      <c r="A678" s="1">
        <f t="shared" si="865"/>
        <v>1</v>
      </c>
      <c r="B678" s="1">
        <f t="shared" si="866"/>
        <v>1900</v>
      </c>
    </row>
    <row r="679" spans="1:2" x14ac:dyDescent="0.25">
      <c r="A679" s="1">
        <f t="shared" si="865"/>
        <v>1</v>
      </c>
      <c r="B679" s="1">
        <f t="shared" si="866"/>
        <v>1900</v>
      </c>
    </row>
    <row r="680" spans="1:2" x14ac:dyDescent="0.25">
      <c r="A680" s="1">
        <f t="shared" si="865"/>
        <v>1</v>
      </c>
      <c r="B680" s="1">
        <f t="shared" si="866"/>
        <v>1900</v>
      </c>
    </row>
    <row r="681" spans="1:2" x14ac:dyDescent="0.25">
      <c r="A681" s="1">
        <f t="shared" si="865"/>
        <v>1</v>
      </c>
      <c r="B681" s="1">
        <f t="shared" si="866"/>
        <v>1900</v>
      </c>
    </row>
    <row r="682" spans="1:2" x14ac:dyDescent="0.25">
      <c r="A682" s="1">
        <f t="shared" si="865"/>
        <v>1</v>
      </c>
      <c r="B682" s="1">
        <f t="shared" si="866"/>
        <v>1900</v>
      </c>
    </row>
    <row r="683" spans="1:2" x14ac:dyDescent="0.25">
      <c r="A683" s="1">
        <f t="shared" si="865"/>
        <v>1</v>
      </c>
      <c r="B683" s="1">
        <f t="shared" si="866"/>
        <v>1900</v>
      </c>
    </row>
    <row r="684" spans="1:2" x14ac:dyDescent="0.25">
      <c r="A684" s="1">
        <f t="shared" ref="A684:A747" si="867">MONTH(C684)</f>
        <v>1</v>
      </c>
      <c r="B684" s="1">
        <f t="shared" ref="B684:B747" si="868">YEAR(C684)</f>
        <v>1900</v>
      </c>
    </row>
    <row r="685" spans="1:2" x14ac:dyDescent="0.25">
      <c r="A685" s="1">
        <f t="shared" si="867"/>
        <v>1</v>
      </c>
      <c r="B685" s="1">
        <f t="shared" si="868"/>
        <v>1900</v>
      </c>
    </row>
    <row r="686" spans="1:2" x14ac:dyDescent="0.25">
      <c r="A686" s="1">
        <f t="shared" si="867"/>
        <v>1</v>
      </c>
      <c r="B686" s="1">
        <f t="shared" si="868"/>
        <v>1900</v>
      </c>
    </row>
    <row r="687" spans="1:2" x14ac:dyDescent="0.25">
      <c r="A687" s="1">
        <f t="shared" si="867"/>
        <v>1</v>
      </c>
      <c r="B687" s="1">
        <f t="shared" si="868"/>
        <v>1900</v>
      </c>
    </row>
    <row r="688" spans="1:2" x14ac:dyDescent="0.25">
      <c r="A688" s="1">
        <f t="shared" si="867"/>
        <v>1</v>
      </c>
      <c r="B688" s="1">
        <f t="shared" si="868"/>
        <v>1900</v>
      </c>
    </row>
    <row r="689" spans="1:2" x14ac:dyDescent="0.25">
      <c r="A689" s="1">
        <f t="shared" si="867"/>
        <v>1</v>
      </c>
      <c r="B689" s="1">
        <f t="shared" si="868"/>
        <v>1900</v>
      </c>
    </row>
    <row r="690" spans="1:2" x14ac:dyDescent="0.25">
      <c r="A690" s="1">
        <f t="shared" si="867"/>
        <v>1</v>
      </c>
      <c r="B690" s="1">
        <f t="shared" si="868"/>
        <v>1900</v>
      </c>
    </row>
    <row r="691" spans="1:2" x14ac:dyDescent="0.25">
      <c r="A691" s="1">
        <f t="shared" si="867"/>
        <v>1</v>
      </c>
      <c r="B691" s="1">
        <f t="shared" si="868"/>
        <v>1900</v>
      </c>
    </row>
    <row r="692" spans="1:2" x14ac:dyDescent="0.25">
      <c r="A692" s="1">
        <f t="shared" si="867"/>
        <v>1</v>
      </c>
      <c r="B692" s="1">
        <f t="shared" si="868"/>
        <v>1900</v>
      </c>
    </row>
    <row r="693" spans="1:2" x14ac:dyDescent="0.25">
      <c r="A693" s="1">
        <f t="shared" si="867"/>
        <v>1</v>
      </c>
      <c r="B693" s="1">
        <f t="shared" si="868"/>
        <v>1900</v>
      </c>
    </row>
    <row r="694" spans="1:2" x14ac:dyDescent="0.25">
      <c r="A694" s="1">
        <f t="shared" si="867"/>
        <v>1</v>
      </c>
      <c r="B694" s="1">
        <f t="shared" si="868"/>
        <v>1900</v>
      </c>
    </row>
    <row r="695" spans="1:2" x14ac:dyDescent="0.25">
      <c r="A695" s="1">
        <f t="shared" si="867"/>
        <v>1</v>
      </c>
      <c r="B695" s="1">
        <f t="shared" si="868"/>
        <v>1900</v>
      </c>
    </row>
    <row r="696" spans="1:2" x14ac:dyDescent="0.25">
      <c r="A696" s="1">
        <f t="shared" si="867"/>
        <v>1</v>
      </c>
      <c r="B696" s="1">
        <f t="shared" si="868"/>
        <v>1900</v>
      </c>
    </row>
    <row r="697" spans="1:2" x14ac:dyDescent="0.25">
      <c r="A697" s="1">
        <f t="shared" si="867"/>
        <v>1</v>
      </c>
      <c r="B697" s="1">
        <f t="shared" si="868"/>
        <v>1900</v>
      </c>
    </row>
    <row r="698" spans="1:2" x14ac:dyDescent="0.25">
      <c r="A698" s="1">
        <f t="shared" si="867"/>
        <v>1</v>
      </c>
      <c r="B698" s="1">
        <f t="shared" si="868"/>
        <v>1900</v>
      </c>
    </row>
    <row r="699" spans="1:2" x14ac:dyDescent="0.25">
      <c r="A699" s="1">
        <f t="shared" si="867"/>
        <v>1</v>
      </c>
      <c r="B699" s="1">
        <f t="shared" si="868"/>
        <v>1900</v>
      </c>
    </row>
    <row r="700" spans="1:2" x14ac:dyDescent="0.25">
      <c r="A700" s="1">
        <f t="shared" si="867"/>
        <v>1</v>
      </c>
      <c r="B700" s="1">
        <f t="shared" si="868"/>
        <v>1900</v>
      </c>
    </row>
    <row r="701" spans="1:2" x14ac:dyDescent="0.25">
      <c r="A701" s="1">
        <f t="shared" si="867"/>
        <v>1</v>
      </c>
      <c r="B701" s="1">
        <f t="shared" si="868"/>
        <v>1900</v>
      </c>
    </row>
    <row r="702" spans="1:2" x14ac:dyDescent="0.25">
      <c r="A702" s="1">
        <f t="shared" si="867"/>
        <v>1</v>
      </c>
      <c r="B702" s="1">
        <f t="shared" si="868"/>
        <v>1900</v>
      </c>
    </row>
    <row r="703" spans="1:2" x14ac:dyDescent="0.25">
      <c r="A703" s="1">
        <f t="shared" si="867"/>
        <v>1</v>
      </c>
      <c r="B703" s="1">
        <f t="shared" si="868"/>
        <v>1900</v>
      </c>
    </row>
    <row r="704" spans="1:2" x14ac:dyDescent="0.25">
      <c r="A704" s="1">
        <f t="shared" si="867"/>
        <v>1</v>
      </c>
      <c r="B704" s="1">
        <f t="shared" si="868"/>
        <v>1900</v>
      </c>
    </row>
    <row r="705" spans="1:2" x14ac:dyDescent="0.25">
      <c r="A705" s="1">
        <f t="shared" si="867"/>
        <v>1</v>
      </c>
      <c r="B705" s="1">
        <f t="shared" si="868"/>
        <v>1900</v>
      </c>
    </row>
    <row r="706" spans="1:2" x14ac:dyDescent="0.25">
      <c r="A706" s="1">
        <f t="shared" si="867"/>
        <v>1</v>
      </c>
      <c r="B706" s="1">
        <f t="shared" si="868"/>
        <v>1900</v>
      </c>
    </row>
    <row r="707" spans="1:2" x14ac:dyDescent="0.25">
      <c r="A707" s="1">
        <f t="shared" si="867"/>
        <v>1</v>
      </c>
      <c r="B707" s="1">
        <f t="shared" si="868"/>
        <v>1900</v>
      </c>
    </row>
    <row r="708" spans="1:2" x14ac:dyDescent="0.25">
      <c r="A708" s="1">
        <f t="shared" si="867"/>
        <v>1</v>
      </c>
      <c r="B708" s="1">
        <f t="shared" si="868"/>
        <v>1900</v>
      </c>
    </row>
    <row r="709" spans="1:2" x14ac:dyDescent="0.25">
      <c r="A709" s="1">
        <f t="shared" si="867"/>
        <v>1</v>
      </c>
      <c r="B709" s="1">
        <f t="shared" si="868"/>
        <v>1900</v>
      </c>
    </row>
    <row r="710" spans="1:2" x14ac:dyDescent="0.25">
      <c r="A710" s="1">
        <f t="shared" si="867"/>
        <v>1</v>
      </c>
      <c r="B710" s="1">
        <f t="shared" si="868"/>
        <v>1900</v>
      </c>
    </row>
    <row r="711" spans="1:2" x14ac:dyDescent="0.25">
      <c r="A711" s="1">
        <f t="shared" si="867"/>
        <v>1</v>
      </c>
      <c r="B711" s="1">
        <f t="shared" si="868"/>
        <v>1900</v>
      </c>
    </row>
    <row r="712" spans="1:2" x14ac:dyDescent="0.25">
      <c r="A712" s="1">
        <f t="shared" si="867"/>
        <v>1</v>
      </c>
      <c r="B712" s="1">
        <f t="shared" si="868"/>
        <v>1900</v>
      </c>
    </row>
    <row r="713" spans="1:2" x14ac:dyDescent="0.25">
      <c r="A713" s="1">
        <f t="shared" si="867"/>
        <v>1</v>
      </c>
      <c r="B713" s="1">
        <f t="shared" si="868"/>
        <v>1900</v>
      </c>
    </row>
    <row r="714" spans="1:2" x14ac:dyDescent="0.25">
      <c r="A714" s="1">
        <f t="shared" si="867"/>
        <v>1</v>
      </c>
      <c r="B714" s="1">
        <f t="shared" si="868"/>
        <v>1900</v>
      </c>
    </row>
    <row r="715" spans="1:2" x14ac:dyDescent="0.25">
      <c r="A715" s="1">
        <f t="shared" si="867"/>
        <v>1</v>
      </c>
      <c r="B715" s="1">
        <f t="shared" si="868"/>
        <v>1900</v>
      </c>
    </row>
    <row r="716" spans="1:2" x14ac:dyDescent="0.25">
      <c r="A716" s="1">
        <f t="shared" si="867"/>
        <v>1</v>
      </c>
      <c r="B716" s="1">
        <f t="shared" si="868"/>
        <v>1900</v>
      </c>
    </row>
    <row r="717" spans="1:2" x14ac:dyDescent="0.25">
      <c r="A717" s="1">
        <f t="shared" si="867"/>
        <v>1</v>
      </c>
      <c r="B717" s="1">
        <f t="shared" si="868"/>
        <v>1900</v>
      </c>
    </row>
    <row r="718" spans="1:2" x14ac:dyDescent="0.25">
      <c r="A718" s="1">
        <f t="shared" si="867"/>
        <v>1</v>
      </c>
      <c r="B718" s="1">
        <f t="shared" si="868"/>
        <v>1900</v>
      </c>
    </row>
    <row r="719" spans="1:2" x14ac:dyDescent="0.25">
      <c r="A719" s="1">
        <f t="shared" si="867"/>
        <v>1</v>
      </c>
      <c r="B719" s="1">
        <f t="shared" si="868"/>
        <v>1900</v>
      </c>
    </row>
    <row r="720" spans="1:2" x14ac:dyDescent="0.25">
      <c r="A720" s="1">
        <f t="shared" si="867"/>
        <v>1</v>
      </c>
      <c r="B720" s="1">
        <f t="shared" si="868"/>
        <v>1900</v>
      </c>
    </row>
    <row r="721" spans="1:2" x14ac:dyDescent="0.25">
      <c r="A721" s="1">
        <f t="shared" si="867"/>
        <v>1</v>
      </c>
      <c r="B721" s="1">
        <f t="shared" si="868"/>
        <v>1900</v>
      </c>
    </row>
    <row r="722" spans="1:2" x14ac:dyDescent="0.25">
      <c r="A722" s="1">
        <f t="shared" si="867"/>
        <v>1</v>
      </c>
      <c r="B722" s="1">
        <f t="shared" si="868"/>
        <v>1900</v>
      </c>
    </row>
    <row r="723" spans="1:2" x14ac:dyDescent="0.25">
      <c r="A723" s="1">
        <f t="shared" si="867"/>
        <v>1</v>
      </c>
      <c r="B723" s="1">
        <f t="shared" si="868"/>
        <v>1900</v>
      </c>
    </row>
    <row r="724" spans="1:2" x14ac:dyDescent="0.25">
      <c r="A724" s="1">
        <f t="shared" si="867"/>
        <v>1</v>
      </c>
      <c r="B724" s="1">
        <f t="shared" si="868"/>
        <v>1900</v>
      </c>
    </row>
    <row r="725" spans="1:2" x14ac:dyDescent="0.25">
      <c r="A725" s="1">
        <f t="shared" si="867"/>
        <v>1</v>
      </c>
      <c r="B725" s="1">
        <f t="shared" si="868"/>
        <v>1900</v>
      </c>
    </row>
    <row r="726" spans="1:2" x14ac:dyDescent="0.25">
      <c r="A726" s="1">
        <f t="shared" si="867"/>
        <v>1</v>
      </c>
      <c r="B726" s="1">
        <f t="shared" si="868"/>
        <v>1900</v>
      </c>
    </row>
    <row r="727" spans="1:2" x14ac:dyDescent="0.25">
      <c r="A727" s="1">
        <f t="shared" si="867"/>
        <v>1</v>
      </c>
      <c r="B727" s="1">
        <f t="shared" si="868"/>
        <v>1900</v>
      </c>
    </row>
    <row r="728" spans="1:2" x14ac:dyDescent="0.25">
      <c r="A728" s="1">
        <f t="shared" si="867"/>
        <v>1</v>
      </c>
      <c r="B728" s="1">
        <f t="shared" si="868"/>
        <v>1900</v>
      </c>
    </row>
    <row r="729" spans="1:2" x14ac:dyDescent="0.25">
      <c r="A729" s="1">
        <f t="shared" si="867"/>
        <v>1</v>
      </c>
      <c r="B729" s="1">
        <f t="shared" si="868"/>
        <v>1900</v>
      </c>
    </row>
    <row r="730" spans="1:2" x14ac:dyDescent="0.25">
      <c r="A730" s="1">
        <f t="shared" si="867"/>
        <v>1</v>
      </c>
      <c r="B730" s="1">
        <f t="shared" si="868"/>
        <v>1900</v>
      </c>
    </row>
    <row r="731" spans="1:2" x14ac:dyDescent="0.25">
      <c r="A731" s="1">
        <f t="shared" si="867"/>
        <v>1</v>
      </c>
      <c r="B731" s="1">
        <f t="shared" si="868"/>
        <v>1900</v>
      </c>
    </row>
    <row r="732" spans="1:2" x14ac:dyDescent="0.25">
      <c r="A732" s="1">
        <f t="shared" si="867"/>
        <v>1</v>
      </c>
      <c r="B732" s="1">
        <f t="shared" si="868"/>
        <v>1900</v>
      </c>
    </row>
    <row r="733" spans="1:2" x14ac:dyDescent="0.25">
      <c r="A733" s="1">
        <f t="shared" si="867"/>
        <v>1</v>
      </c>
      <c r="B733" s="1">
        <f t="shared" si="868"/>
        <v>1900</v>
      </c>
    </row>
    <row r="734" spans="1:2" x14ac:dyDescent="0.25">
      <c r="A734" s="1">
        <f t="shared" si="867"/>
        <v>1</v>
      </c>
      <c r="B734" s="1">
        <f t="shared" si="868"/>
        <v>1900</v>
      </c>
    </row>
    <row r="735" spans="1:2" x14ac:dyDescent="0.25">
      <c r="A735" s="1">
        <f t="shared" si="867"/>
        <v>1</v>
      </c>
      <c r="B735" s="1">
        <f t="shared" si="868"/>
        <v>1900</v>
      </c>
    </row>
    <row r="736" spans="1:2" x14ac:dyDescent="0.25">
      <c r="A736" s="1">
        <f t="shared" si="867"/>
        <v>1</v>
      </c>
      <c r="B736" s="1">
        <f t="shared" si="868"/>
        <v>1900</v>
      </c>
    </row>
    <row r="737" spans="1:2" x14ac:dyDescent="0.25">
      <c r="A737" s="1">
        <f t="shared" si="867"/>
        <v>1</v>
      </c>
      <c r="B737" s="1">
        <f t="shared" si="868"/>
        <v>1900</v>
      </c>
    </row>
    <row r="738" spans="1:2" x14ac:dyDescent="0.25">
      <c r="A738" s="1">
        <f t="shared" si="867"/>
        <v>1</v>
      </c>
      <c r="B738" s="1">
        <f t="shared" si="868"/>
        <v>1900</v>
      </c>
    </row>
    <row r="739" spans="1:2" x14ac:dyDescent="0.25">
      <c r="A739" s="1">
        <f t="shared" si="867"/>
        <v>1</v>
      </c>
      <c r="B739" s="1">
        <f t="shared" si="868"/>
        <v>1900</v>
      </c>
    </row>
    <row r="740" spans="1:2" x14ac:dyDescent="0.25">
      <c r="A740" s="1">
        <f t="shared" si="867"/>
        <v>1</v>
      </c>
      <c r="B740" s="1">
        <f t="shared" si="868"/>
        <v>1900</v>
      </c>
    </row>
    <row r="741" spans="1:2" x14ac:dyDescent="0.25">
      <c r="A741" s="1">
        <f t="shared" si="867"/>
        <v>1</v>
      </c>
      <c r="B741" s="1">
        <f t="shared" si="868"/>
        <v>1900</v>
      </c>
    </row>
    <row r="742" spans="1:2" x14ac:dyDescent="0.25">
      <c r="A742" s="1">
        <f t="shared" si="867"/>
        <v>1</v>
      </c>
      <c r="B742" s="1">
        <f t="shared" si="868"/>
        <v>1900</v>
      </c>
    </row>
    <row r="743" spans="1:2" x14ac:dyDescent="0.25">
      <c r="A743" s="1">
        <f t="shared" si="867"/>
        <v>1</v>
      </c>
      <c r="B743" s="1">
        <f t="shared" si="868"/>
        <v>1900</v>
      </c>
    </row>
    <row r="744" spans="1:2" x14ac:dyDescent="0.25">
      <c r="A744" s="1">
        <f t="shared" si="867"/>
        <v>1</v>
      </c>
      <c r="B744" s="1">
        <f t="shared" si="868"/>
        <v>1900</v>
      </c>
    </row>
    <row r="745" spans="1:2" x14ac:dyDescent="0.25">
      <c r="A745" s="1">
        <f t="shared" si="867"/>
        <v>1</v>
      </c>
      <c r="B745" s="1">
        <f t="shared" si="868"/>
        <v>1900</v>
      </c>
    </row>
    <row r="746" spans="1:2" x14ac:dyDescent="0.25">
      <c r="A746" s="1">
        <f t="shared" si="867"/>
        <v>1</v>
      </c>
      <c r="B746" s="1">
        <f t="shared" si="868"/>
        <v>1900</v>
      </c>
    </row>
    <row r="747" spans="1:2" x14ac:dyDescent="0.25">
      <c r="A747" s="1">
        <f t="shared" si="867"/>
        <v>1</v>
      </c>
      <c r="B747" s="1">
        <f t="shared" si="868"/>
        <v>1900</v>
      </c>
    </row>
    <row r="748" spans="1:2" x14ac:dyDescent="0.25">
      <c r="A748" s="1">
        <f t="shared" ref="A748:A811" si="869">MONTH(C748)</f>
        <v>1</v>
      </c>
      <c r="B748" s="1">
        <f t="shared" ref="B748:B811" si="870">YEAR(C748)</f>
        <v>1900</v>
      </c>
    </row>
    <row r="749" spans="1:2" x14ac:dyDescent="0.25">
      <c r="A749" s="1">
        <f t="shared" si="869"/>
        <v>1</v>
      </c>
      <c r="B749" s="1">
        <f t="shared" si="870"/>
        <v>1900</v>
      </c>
    </row>
    <row r="750" spans="1:2" x14ac:dyDescent="0.25">
      <c r="A750" s="1">
        <f t="shared" si="869"/>
        <v>1</v>
      </c>
      <c r="B750" s="1">
        <f t="shared" si="870"/>
        <v>1900</v>
      </c>
    </row>
    <row r="751" spans="1:2" x14ac:dyDescent="0.25">
      <c r="A751" s="1">
        <f t="shared" si="869"/>
        <v>1</v>
      </c>
      <c r="B751" s="1">
        <f t="shared" si="870"/>
        <v>1900</v>
      </c>
    </row>
    <row r="752" spans="1:2" x14ac:dyDescent="0.25">
      <c r="A752" s="1">
        <f t="shared" si="869"/>
        <v>1</v>
      </c>
      <c r="B752" s="1">
        <f t="shared" si="870"/>
        <v>1900</v>
      </c>
    </row>
    <row r="753" spans="1:2" x14ac:dyDescent="0.25">
      <c r="A753" s="1">
        <f t="shared" si="869"/>
        <v>1</v>
      </c>
      <c r="B753" s="1">
        <f t="shared" si="870"/>
        <v>1900</v>
      </c>
    </row>
    <row r="754" spans="1:2" x14ac:dyDescent="0.25">
      <c r="A754" s="1">
        <f t="shared" si="869"/>
        <v>1</v>
      </c>
      <c r="B754" s="1">
        <f t="shared" si="870"/>
        <v>1900</v>
      </c>
    </row>
    <row r="755" spans="1:2" x14ac:dyDescent="0.25">
      <c r="A755" s="1">
        <f t="shared" si="869"/>
        <v>1</v>
      </c>
      <c r="B755" s="1">
        <f t="shared" si="870"/>
        <v>1900</v>
      </c>
    </row>
    <row r="756" spans="1:2" x14ac:dyDescent="0.25">
      <c r="A756" s="1">
        <f t="shared" si="869"/>
        <v>1</v>
      </c>
      <c r="B756" s="1">
        <f t="shared" si="870"/>
        <v>1900</v>
      </c>
    </row>
    <row r="757" spans="1:2" x14ac:dyDescent="0.25">
      <c r="A757" s="1">
        <f t="shared" si="869"/>
        <v>1</v>
      </c>
      <c r="B757" s="1">
        <f t="shared" si="870"/>
        <v>1900</v>
      </c>
    </row>
    <row r="758" spans="1:2" x14ac:dyDescent="0.25">
      <c r="A758" s="1">
        <f t="shared" si="869"/>
        <v>1</v>
      </c>
      <c r="B758" s="1">
        <f t="shared" si="870"/>
        <v>1900</v>
      </c>
    </row>
    <row r="759" spans="1:2" x14ac:dyDescent="0.25">
      <c r="A759" s="1">
        <f t="shared" si="869"/>
        <v>1</v>
      </c>
      <c r="B759" s="1">
        <f t="shared" si="870"/>
        <v>1900</v>
      </c>
    </row>
    <row r="760" spans="1:2" x14ac:dyDescent="0.25">
      <c r="A760" s="1">
        <f t="shared" si="869"/>
        <v>1</v>
      </c>
      <c r="B760" s="1">
        <f t="shared" si="870"/>
        <v>1900</v>
      </c>
    </row>
    <row r="761" spans="1:2" x14ac:dyDescent="0.25">
      <c r="A761" s="1">
        <f t="shared" si="869"/>
        <v>1</v>
      </c>
      <c r="B761" s="1">
        <f t="shared" si="870"/>
        <v>1900</v>
      </c>
    </row>
    <row r="762" spans="1:2" x14ac:dyDescent="0.25">
      <c r="A762" s="1">
        <f t="shared" si="869"/>
        <v>1</v>
      </c>
      <c r="B762" s="1">
        <f t="shared" si="870"/>
        <v>1900</v>
      </c>
    </row>
    <row r="763" spans="1:2" x14ac:dyDescent="0.25">
      <c r="A763" s="1">
        <f t="shared" si="869"/>
        <v>1</v>
      </c>
      <c r="B763" s="1">
        <f t="shared" si="870"/>
        <v>1900</v>
      </c>
    </row>
    <row r="764" spans="1:2" x14ac:dyDescent="0.25">
      <c r="A764" s="1">
        <f t="shared" si="869"/>
        <v>1</v>
      </c>
      <c r="B764" s="1">
        <f t="shared" si="870"/>
        <v>1900</v>
      </c>
    </row>
    <row r="765" spans="1:2" x14ac:dyDescent="0.25">
      <c r="A765" s="1">
        <f t="shared" si="869"/>
        <v>1</v>
      </c>
      <c r="B765" s="1">
        <f t="shared" si="870"/>
        <v>1900</v>
      </c>
    </row>
    <row r="766" spans="1:2" x14ac:dyDescent="0.25">
      <c r="A766" s="1">
        <f t="shared" si="869"/>
        <v>1</v>
      </c>
      <c r="B766" s="1">
        <f t="shared" si="870"/>
        <v>1900</v>
      </c>
    </row>
    <row r="767" spans="1:2" x14ac:dyDescent="0.25">
      <c r="A767" s="1">
        <f t="shared" si="869"/>
        <v>1</v>
      </c>
      <c r="B767" s="1">
        <f t="shared" si="870"/>
        <v>1900</v>
      </c>
    </row>
    <row r="768" spans="1:2" x14ac:dyDescent="0.25">
      <c r="A768" s="1">
        <f t="shared" si="869"/>
        <v>1</v>
      </c>
      <c r="B768" s="1">
        <f t="shared" si="870"/>
        <v>1900</v>
      </c>
    </row>
    <row r="769" spans="1:2" x14ac:dyDescent="0.25">
      <c r="A769" s="1">
        <f t="shared" si="869"/>
        <v>1</v>
      </c>
      <c r="B769" s="1">
        <f t="shared" si="870"/>
        <v>1900</v>
      </c>
    </row>
    <row r="770" spans="1:2" x14ac:dyDescent="0.25">
      <c r="A770" s="1">
        <f t="shared" si="869"/>
        <v>1</v>
      </c>
      <c r="B770" s="1">
        <f t="shared" si="870"/>
        <v>1900</v>
      </c>
    </row>
    <row r="771" spans="1:2" x14ac:dyDescent="0.25">
      <c r="A771" s="1">
        <f t="shared" si="869"/>
        <v>1</v>
      </c>
      <c r="B771" s="1">
        <f t="shared" si="870"/>
        <v>1900</v>
      </c>
    </row>
    <row r="772" spans="1:2" x14ac:dyDescent="0.25">
      <c r="A772" s="1">
        <f t="shared" si="869"/>
        <v>1</v>
      </c>
      <c r="B772" s="1">
        <f t="shared" si="870"/>
        <v>1900</v>
      </c>
    </row>
    <row r="773" spans="1:2" x14ac:dyDescent="0.25">
      <c r="A773" s="1">
        <f t="shared" si="869"/>
        <v>1</v>
      </c>
      <c r="B773" s="1">
        <f t="shared" si="870"/>
        <v>1900</v>
      </c>
    </row>
    <row r="774" spans="1:2" x14ac:dyDescent="0.25">
      <c r="A774" s="1">
        <f t="shared" si="869"/>
        <v>1</v>
      </c>
      <c r="B774" s="1">
        <f t="shared" si="870"/>
        <v>1900</v>
      </c>
    </row>
    <row r="775" spans="1:2" x14ac:dyDescent="0.25">
      <c r="A775" s="1">
        <f t="shared" si="869"/>
        <v>1</v>
      </c>
      <c r="B775" s="1">
        <f t="shared" si="870"/>
        <v>1900</v>
      </c>
    </row>
    <row r="776" spans="1:2" x14ac:dyDescent="0.25">
      <c r="A776" s="1">
        <f t="shared" si="869"/>
        <v>1</v>
      </c>
      <c r="B776" s="1">
        <f t="shared" si="870"/>
        <v>1900</v>
      </c>
    </row>
    <row r="777" spans="1:2" x14ac:dyDescent="0.25">
      <c r="A777" s="1">
        <f t="shared" si="869"/>
        <v>1</v>
      </c>
      <c r="B777" s="1">
        <f t="shared" si="870"/>
        <v>1900</v>
      </c>
    </row>
    <row r="778" spans="1:2" x14ac:dyDescent="0.25">
      <c r="A778" s="1">
        <f t="shared" si="869"/>
        <v>1</v>
      </c>
      <c r="B778" s="1">
        <f t="shared" si="870"/>
        <v>1900</v>
      </c>
    </row>
    <row r="779" spans="1:2" x14ac:dyDescent="0.25">
      <c r="A779" s="1">
        <f t="shared" si="869"/>
        <v>1</v>
      </c>
      <c r="B779" s="1">
        <f t="shared" si="870"/>
        <v>1900</v>
      </c>
    </row>
    <row r="780" spans="1:2" x14ac:dyDescent="0.25">
      <c r="A780" s="1">
        <f t="shared" si="869"/>
        <v>1</v>
      </c>
      <c r="B780" s="1">
        <f t="shared" si="870"/>
        <v>1900</v>
      </c>
    </row>
    <row r="781" spans="1:2" x14ac:dyDescent="0.25">
      <c r="A781" s="1">
        <f t="shared" si="869"/>
        <v>1</v>
      </c>
      <c r="B781" s="1">
        <f t="shared" si="870"/>
        <v>1900</v>
      </c>
    </row>
    <row r="782" spans="1:2" x14ac:dyDescent="0.25">
      <c r="A782" s="1">
        <f t="shared" si="869"/>
        <v>1</v>
      </c>
      <c r="B782" s="1">
        <f t="shared" si="870"/>
        <v>1900</v>
      </c>
    </row>
    <row r="783" spans="1:2" x14ac:dyDescent="0.25">
      <c r="A783" s="1">
        <f t="shared" si="869"/>
        <v>1</v>
      </c>
      <c r="B783" s="1">
        <f t="shared" si="870"/>
        <v>1900</v>
      </c>
    </row>
    <row r="784" spans="1:2" x14ac:dyDescent="0.25">
      <c r="A784" s="1">
        <f t="shared" si="869"/>
        <v>1</v>
      </c>
      <c r="B784" s="1">
        <f t="shared" si="870"/>
        <v>1900</v>
      </c>
    </row>
    <row r="785" spans="1:2" x14ac:dyDescent="0.25">
      <c r="A785" s="1">
        <f t="shared" si="869"/>
        <v>1</v>
      </c>
      <c r="B785" s="1">
        <f t="shared" si="870"/>
        <v>1900</v>
      </c>
    </row>
    <row r="786" spans="1:2" x14ac:dyDescent="0.25">
      <c r="A786" s="1">
        <f t="shared" si="869"/>
        <v>1</v>
      </c>
      <c r="B786" s="1">
        <f t="shared" si="870"/>
        <v>1900</v>
      </c>
    </row>
    <row r="787" spans="1:2" x14ac:dyDescent="0.25">
      <c r="A787" s="1">
        <f t="shared" si="869"/>
        <v>1</v>
      </c>
      <c r="B787" s="1">
        <f t="shared" si="870"/>
        <v>1900</v>
      </c>
    </row>
    <row r="788" spans="1:2" x14ac:dyDescent="0.25">
      <c r="A788" s="1">
        <f t="shared" si="869"/>
        <v>1</v>
      </c>
      <c r="B788" s="1">
        <f t="shared" si="870"/>
        <v>1900</v>
      </c>
    </row>
    <row r="789" spans="1:2" x14ac:dyDescent="0.25">
      <c r="A789" s="1">
        <f t="shared" si="869"/>
        <v>1</v>
      </c>
      <c r="B789" s="1">
        <f t="shared" si="870"/>
        <v>1900</v>
      </c>
    </row>
    <row r="790" spans="1:2" x14ac:dyDescent="0.25">
      <c r="A790" s="1">
        <f t="shared" si="869"/>
        <v>1</v>
      </c>
      <c r="B790" s="1">
        <f t="shared" si="870"/>
        <v>1900</v>
      </c>
    </row>
    <row r="791" spans="1:2" x14ac:dyDescent="0.25">
      <c r="A791" s="1">
        <f t="shared" si="869"/>
        <v>1</v>
      </c>
      <c r="B791" s="1">
        <f t="shared" si="870"/>
        <v>1900</v>
      </c>
    </row>
    <row r="792" spans="1:2" x14ac:dyDescent="0.25">
      <c r="A792" s="1">
        <f t="shared" si="869"/>
        <v>1</v>
      </c>
      <c r="B792" s="1">
        <f t="shared" si="870"/>
        <v>1900</v>
      </c>
    </row>
    <row r="793" spans="1:2" x14ac:dyDescent="0.25">
      <c r="A793" s="1">
        <f t="shared" si="869"/>
        <v>1</v>
      </c>
      <c r="B793" s="1">
        <f t="shared" si="870"/>
        <v>1900</v>
      </c>
    </row>
    <row r="794" spans="1:2" x14ac:dyDescent="0.25">
      <c r="A794" s="1">
        <f t="shared" si="869"/>
        <v>1</v>
      </c>
      <c r="B794" s="1">
        <f t="shared" si="870"/>
        <v>1900</v>
      </c>
    </row>
    <row r="795" spans="1:2" x14ac:dyDescent="0.25">
      <c r="A795" s="1">
        <f t="shared" si="869"/>
        <v>1</v>
      </c>
      <c r="B795" s="1">
        <f t="shared" si="870"/>
        <v>1900</v>
      </c>
    </row>
    <row r="796" spans="1:2" x14ac:dyDescent="0.25">
      <c r="A796" s="1">
        <f t="shared" si="869"/>
        <v>1</v>
      </c>
      <c r="B796" s="1">
        <f t="shared" si="870"/>
        <v>1900</v>
      </c>
    </row>
    <row r="797" spans="1:2" x14ac:dyDescent="0.25">
      <c r="A797" s="1">
        <f t="shared" si="869"/>
        <v>1</v>
      </c>
      <c r="B797" s="1">
        <f t="shared" si="870"/>
        <v>1900</v>
      </c>
    </row>
    <row r="798" spans="1:2" x14ac:dyDescent="0.25">
      <c r="A798" s="1">
        <f t="shared" si="869"/>
        <v>1</v>
      </c>
      <c r="B798" s="1">
        <f t="shared" si="870"/>
        <v>1900</v>
      </c>
    </row>
    <row r="799" spans="1:2" x14ac:dyDescent="0.25">
      <c r="A799" s="1">
        <f t="shared" si="869"/>
        <v>1</v>
      </c>
      <c r="B799" s="1">
        <f t="shared" si="870"/>
        <v>1900</v>
      </c>
    </row>
    <row r="800" spans="1:2" x14ac:dyDescent="0.25">
      <c r="A800" s="1">
        <f t="shared" si="869"/>
        <v>1</v>
      </c>
      <c r="B800" s="1">
        <f t="shared" si="870"/>
        <v>1900</v>
      </c>
    </row>
    <row r="801" spans="1:2" x14ac:dyDescent="0.25">
      <c r="A801" s="1">
        <f t="shared" si="869"/>
        <v>1</v>
      </c>
      <c r="B801" s="1">
        <f t="shared" si="870"/>
        <v>1900</v>
      </c>
    </row>
    <row r="802" spans="1:2" x14ac:dyDescent="0.25">
      <c r="A802" s="1">
        <f t="shared" si="869"/>
        <v>1</v>
      </c>
      <c r="B802" s="1">
        <f t="shared" si="870"/>
        <v>1900</v>
      </c>
    </row>
    <row r="803" spans="1:2" x14ac:dyDescent="0.25">
      <c r="A803" s="1">
        <f t="shared" si="869"/>
        <v>1</v>
      </c>
      <c r="B803" s="1">
        <f t="shared" si="870"/>
        <v>1900</v>
      </c>
    </row>
    <row r="804" spans="1:2" x14ac:dyDescent="0.25">
      <c r="A804" s="1">
        <f t="shared" si="869"/>
        <v>1</v>
      </c>
      <c r="B804" s="1">
        <f t="shared" si="870"/>
        <v>1900</v>
      </c>
    </row>
    <row r="805" spans="1:2" x14ac:dyDescent="0.25">
      <c r="A805" s="1">
        <f t="shared" si="869"/>
        <v>1</v>
      </c>
      <c r="B805" s="1">
        <f t="shared" si="870"/>
        <v>1900</v>
      </c>
    </row>
    <row r="806" spans="1:2" x14ac:dyDescent="0.25">
      <c r="A806" s="1">
        <f t="shared" si="869"/>
        <v>1</v>
      </c>
      <c r="B806" s="1">
        <f t="shared" si="870"/>
        <v>1900</v>
      </c>
    </row>
    <row r="807" spans="1:2" x14ac:dyDescent="0.25">
      <c r="A807" s="1">
        <f t="shared" si="869"/>
        <v>1</v>
      </c>
      <c r="B807" s="1">
        <f t="shared" si="870"/>
        <v>1900</v>
      </c>
    </row>
    <row r="808" spans="1:2" x14ac:dyDescent="0.25">
      <c r="A808" s="1">
        <f t="shared" si="869"/>
        <v>1</v>
      </c>
      <c r="B808" s="1">
        <f t="shared" si="870"/>
        <v>1900</v>
      </c>
    </row>
    <row r="809" spans="1:2" x14ac:dyDescent="0.25">
      <c r="A809" s="1">
        <f t="shared" si="869"/>
        <v>1</v>
      </c>
      <c r="B809" s="1">
        <f t="shared" si="870"/>
        <v>1900</v>
      </c>
    </row>
    <row r="810" spans="1:2" x14ac:dyDescent="0.25">
      <c r="A810" s="1">
        <f t="shared" si="869"/>
        <v>1</v>
      </c>
      <c r="B810" s="1">
        <f t="shared" si="870"/>
        <v>1900</v>
      </c>
    </row>
    <row r="811" spans="1:2" x14ac:dyDescent="0.25">
      <c r="A811" s="1">
        <f t="shared" si="869"/>
        <v>1</v>
      </c>
      <c r="B811" s="1">
        <f t="shared" si="870"/>
        <v>1900</v>
      </c>
    </row>
    <row r="812" spans="1:2" x14ac:dyDescent="0.25">
      <c r="A812" s="1">
        <f t="shared" ref="A812:A875" si="871">MONTH(C812)</f>
        <v>1</v>
      </c>
      <c r="B812" s="1">
        <f t="shared" ref="B812:B875" si="872">YEAR(C812)</f>
        <v>1900</v>
      </c>
    </row>
    <row r="813" spans="1:2" x14ac:dyDescent="0.25">
      <c r="A813" s="1">
        <f t="shared" si="871"/>
        <v>1</v>
      </c>
      <c r="B813" s="1">
        <f t="shared" si="872"/>
        <v>1900</v>
      </c>
    </row>
    <row r="814" spans="1:2" x14ac:dyDescent="0.25">
      <c r="A814" s="1">
        <f t="shared" si="871"/>
        <v>1</v>
      </c>
      <c r="B814" s="1">
        <f t="shared" si="872"/>
        <v>1900</v>
      </c>
    </row>
    <row r="815" spans="1:2" x14ac:dyDescent="0.25">
      <c r="A815" s="1">
        <f t="shared" si="871"/>
        <v>1</v>
      </c>
      <c r="B815" s="1">
        <f t="shared" si="872"/>
        <v>1900</v>
      </c>
    </row>
    <row r="816" spans="1:2" x14ac:dyDescent="0.25">
      <c r="A816" s="1">
        <f t="shared" si="871"/>
        <v>1</v>
      </c>
      <c r="B816" s="1">
        <f t="shared" si="872"/>
        <v>1900</v>
      </c>
    </row>
    <row r="817" spans="1:2" x14ac:dyDescent="0.25">
      <c r="A817" s="1">
        <f t="shared" si="871"/>
        <v>1</v>
      </c>
      <c r="B817" s="1">
        <f t="shared" si="872"/>
        <v>1900</v>
      </c>
    </row>
    <row r="818" spans="1:2" x14ac:dyDescent="0.25">
      <c r="A818" s="1">
        <f t="shared" si="871"/>
        <v>1</v>
      </c>
      <c r="B818" s="1">
        <f t="shared" si="872"/>
        <v>1900</v>
      </c>
    </row>
    <row r="819" spans="1:2" x14ac:dyDescent="0.25">
      <c r="A819" s="1">
        <f t="shared" si="871"/>
        <v>1</v>
      </c>
      <c r="B819" s="1">
        <f t="shared" si="872"/>
        <v>1900</v>
      </c>
    </row>
    <row r="820" spans="1:2" x14ac:dyDescent="0.25">
      <c r="A820" s="1">
        <f t="shared" si="871"/>
        <v>1</v>
      </c>
      <c r="B820" s="1">
        <f t="shared" si="872"/>
        <v>1900</v>
      </c>
    </row>
    <row r="821" spans="1:2" x14ac:dyDescent="0.25">
      <c r="A821" s="1">
        <f t="shared" si="871"/>
        <v>1</v>
      </c>
      <c r="B821" s="1">
        <f t="shared" si="872"/>
        <v>1900</v>
      </c>
    </row>
    <row r="822" spans="1:2" x14ac:dyDescent="0.25">
      <c r="A822" s="1">
        <f t="shared" si="871"/>
        <v>1</v>
      </c>
      <c r="B822" s="1">
        <f t="shared" si="872"/>
        <v>1900</v>
      </c>
    </row>
    <row r="823" spans="1:2" x14ac:dyDescent="0.25">
      <c r="A823" s="1">
        <f t="shared" si="871"/>
        <v>1</v>
      </c>
      <c r="B823" s="1">
        <f t="shared" si="872"/>
        <v>1900</v>
      </c>
    </row>
    <row r="824" spans="1:2" x14ac:dyDescent="0.25">
      <c r="A824" s="1">
        <f t="shared" si="871"/>
        <v>1</v>
      </c>
      <c r="B824" s="1">
        <f t="shared" si="872"/>
        <v>1900</v>
      </c>
    </row>
    <row r="825" spans="1:2" x14ac:dyDescent="0.25">
      <c r="A825" s="1">
        <f t="shared" si="871"/>
        <v>1</v>
      </c>
      <c r="B825" s="1">
        <f t="shared" si="872"/>
        <v>1900</v>
      </c>
    </row>
    <row r="826" spans="1:2" x14ac:dyDescent="0.25">
      <c r="A826" s="1">
        <f t="shared" si="871"/>
        <v>1</v>
      </c>
      <c r="B826" s="1">
        <f t="shared" si="872"/>
        <v>1900</v>
      </c>
    </row>
    <row r="827" spans="1:2" x14ac:dyDescent="0.25">
      <c r="A827" s="1">
        <f t="shared" si="871"/>
        <v>1</v>
      </c>
      <c r="B827" s="1">
        <f t="shared" si="872"/>
        <v>1900</v>
      </c>
    </row>
    <row r="828" spans="1:2" x14ac:dyDescent="0.25">
      <c r="A828" s="1">
        <f t="shared" si="871"/>
        <v>1</v>
      </c>
      <c r="B828" s="1">
        <f t="shared" si="872"/>
        <v>1900</v>
      </c>
    </row>
    <row r="829" spans="1:2" x14ac:dyDescent="0.25">
      <c r="A829" s="1">
        <f t="shared" si="871"/>
        <v>1</v>
      </c>
      <c r="B829" s="1">
        <f t="shared" si="872"/>
        <v>1900</v>
      </c>
    </row>
    <row r="830" spans="1:2" x14ac:dyDescent="0.25">
      <c r="A830" s="1">
        <f t="shared" si="871"/>
        <v>1</v>
      </c>
      <c r="B830" s="1">
        <f t="shared" si="872"/>
        <v>1900</v>
      </c>
    </row>
    <row r="831" spans="1:2" x14ac:dyDescent="0.25">
      <c r="A831" s="1">
        <f t="shared" si="871"/>
        <v>1</v>
      </c>
      <c r="B831" s="1">
        <f t="shared" si="872"/>
        <v>1900</v>
      </c>
    </row>
    <row r="832" spans="1:2" x14ac:dyDescent="0.25">
      <c r="A832" s="1">
        <f t="shared" si="871"/>
        <v>1</v>
      </c>
      <c r="B832" s="1">
        <f t="shared" si="872"/>
        <v>1900</v>
      </c>
    </row>
    <row r="833" spans="1:2" x14ac:dyDescent="0.25">
      <c r="A833" s="1">
        <f t="shared" si="871"/>
        <v>1</v>
      </c>
      <c r="B833" s="1">
        <f t="shared" si="872"/>
        <v>1900</v>
      </c>
    </row>
    <row r="834" spans="1:2" x14ac:dyDescent="0.25">
      <c r="A834" s="1">
        <f t="shared" si="871"/>
        <v>1</v>
      </c>
      <c r="B834" s="1">
        <f t="shared" si="872"/>
        <v>1900</v>
      </c>
    </row>
    <row r="835" spans="1:2" x14ac:dyDescent="0.25">
      <c r="A835" s="1">
        <f t="shared" si="871"/>
        <v>1</v>
      </c>
      <c r="B835" s="1">
        <f t="shared" si="872"/>
        <v>1900</v>
      </c>
    </row>
    <row r="836" spans="1:2" x14ac:dyDescent="0.25">
      <c r="A836" s="1">
        <f t="shared" si="871"/>
        <v>1</v>
      </c>
      <c r="B836" s="1">
        <f t="shared" si="872"/>
        <v>1900</v>
      </c>
    </row>
    <row r="837" spans="1:2" x14ac:dyDescent="0.25">
      <c r="A837" s="1">
        <f t="shared" si="871"/>
        <v>1</v>
      </c>
      <c r="B837" s="1">
        <f t="shared" si="872"/>
        <v>1900</v>
      </c>
    </row>
    <row r="838" spans="1:2" x14ac:dyDescent="0.25">
      <c r="A838" s="1">
        <f t="shared" si="871"/>
        <v>1</v>
      </c>
      <c r="B838" s="1">
        <f t="shared" si="872"/>
        <v>1900</v>
      </c>
    </row>
    <row r="839" spans="1:2" x14ac:dyDescent="0.25">
      <c r="A839" s="1">
        <f t="shared" si="871"/>
        <v>1</v>
      </c>
      <c r="B839" s="1">
        <f t="shared" si="872"/>
        <v>1900</v>
      </c>
    </row>
    <row r="840" spans="1:2" x14ac:dyDescent="0.25">
      <c r="A840" s="1">
        <f t="shared" si="871"/>
        <v>1</v>
      </c>
      <c r="B840" s="1">
        <f t="shared" si="872"/>
        <v>1900</v>
      </c>
    </row>
    <row r="841" spans="1:2" x14ac:dyDescent="0.25">
      <c r="A841" s="1">
        <f t="shared" si="871"/>
        <v>1</v>
      </c>
      <c r="B841" s="1">
        <f t="shared" si="872"/>
        <v>1900</v>
      </c>
    </row>
    <row r="842" spans="1:2" x14ac:dyDescent="0.25">
      <c r="A842" s="1">
        <f t="shared" si="871"/>
        <v>1</v>
      </c>
      <c r="B842" s="1">
        <f t="shared" si="872"/>
        <v>1900</v>
      </c>
    </row>
    <row r="843" spans="1:2" x14ac:dyDescent="0.25">
      <c r="A843" s="1">
        <f t="shared" si="871"/>
        <v>1</v>
      </c>
      <c r="B843" s="1">
        <f t="shared" si="872"/>
        <v>1900</v>
      </c>
    </row>
    <row r="844" spans="1:2" x14ac:dyDescent="0.25">
      <c r="A844" s="1">
        <f t="shared" si="871"/>
        <v>1</v>
      </c>
      <c r="B844" s="1">
        <f t="shared" si="872"/>
        <v>1900</v>
      </c>
    </row>
    <row r="845" spans="1:2" x14ac:dyDescent="0.25">
      <c r="A845" s="1">
        <f t="shared" si="871"/>
        <v>1</v>
      </c>
      <c r="B845" s="1">
        <f t="shared" si="872"/>
        <v>1900</v>
      </c>
    </row>
    <row r="846" spans="1:2" x14ac:dyDescent="0.25">
      <c r="A846" s="1">
        <f t="shared" si="871"/>
        <v>1</v>
      </c>
      <c r="B846" s="1">
        <f t="shared" si="872"/>
        <v>1900</v>
      </c>
    </row>
    <row r="847" spans="1:2" x14ac:dyDescent="0.25">
      <c r="A847" s="1">
        <f t="shared" si="871"/>
        <v>1</v>
      </c>
      <c r="B847" s="1">
        <f t="shared" si="872"/>
        <v>1900</v>
      </c>
    </row>
    <row r="848" spans="1:2" x14ac:dyDescent="0.25">
      <c r="A848" s="1">
        <f t="shared" si="871"/>
        <v>1</v>
      </c>
      <c r="B848" s="1">
        <f t="shared" si="872"/>
        <v>1900</v>
      </c>
    </row>
    <row r="849" spans="1:2" x14ac:dyDescent="0.25">
      <c r="A849" s="1">
        <f t="shared" si="871"/>
        <v>1</v>
      </c>
      <c r="B849" s="1">
        <f t="shared" si="872"/>
        <v>1900</v>
      </c>
    </row>
    <row r="850" spans="1:2" x14ac:dyDescent="0.25">
      <c r="A850" s="1">
        <f t="shared" si="871"/>
        <v>1</v>
      </c>
      <c r="B850" s="1">
        <f t="shared" si="872"/>
        <v>1900</v>
      </c>
    </row>
    <row r="851" spans="1:2" x14ac:dyDescent="0.25">
      <c r="A851" s="1">
        <f t="shared" si="871"/>
        <v>1</v>
      </c>
      <c r="B851" s="1">
        <f t="shared" si="872"/>
        <v>1900</v>
      </c>
    </row>
    <row r="852" spans="1:2" x14ac:dyDescent="0.25">
      <c r="A852" s="1">
        <f t="shared" si="871"/>
        <v>1</v>
      </c>
      <c r="B852" s="1">
        <f t="shared" si="872"/>
        <v>1900</v>
      </c>
    </row>
    <row r="853" spans="1:2" x14ac:dyDescent="0.25">
      <c r="A853" s="1">
        <f t="shared" si="871"/>
        <v>1</v>
      </c>
      <c r="B853" s="1">
        <f t="shared" si="872"/>
        <v>1900</v>
      </c>
    </row>
    <row r="854" spans="1:2" x14ac:dyDescent="0.25">
      <c r="A854" s="1">
        <f t="shared" si="871"/>
        <v>1</v>
      </c>
      <c r="B854" s="1">
        <f t="shared" si="872"/>
        <v>1900</v>
      </c>
    </row>
    <row r="855" spans="1:2" x14ac:dyDescent="0.25">
      <c r="A855" s="1">
        <f t="shared" si="871"/>
        <v>1</v>
      </c>
      <c r="B855" s="1">
        <f t="shared" si="872"/>
        <v>1900</v>
      </c>
    </row>
    <row r="856" spans="1:2" x14ac:dyDescent="0.25">
      <c r="A856" s="1">
        <f t="shared" si="871"/>
        <v>1</v>
      </c>
      <c r="B856" s="1">
        <f t="shared" si="872"/>
        <v>1900</v>
      </c>
    </row>
    <row r="857" spans="1:2" x14ac:dyDescent="0.25">
      <c r="A857" s="1">
        <f t="shared" si="871"/>
        <v>1</v>
      </c>
      <c r="B857" s="1">
        <f t="shared" si="872"/>
        <v>1900</v>
      </c>
    </row>
    <row r="858" spans="1:2" x14ac:dyDescent="0.25">
      <c r="A858" s="1">
        <f t="shared" si="871"/>
        <v>1</v>
      </c>
      <c r="B858" s="1">
        <f t="shared" si="872"/>
        <v>1900</v>
      </c>
    </row>
    <row r="859" spans="1:2" x14ac:dyDescent="0.25">
      <c r="A859" s="1">
        <f t="shared" si="871"/>
        <v>1</v>
      </c>
      <c r="B859" s="1">
        <f t="shared" si="872"/>
        <v>1900</v>
      </c>
    </row>
    <row r="860" spans="1:2" x14ac:dyDescent="0.25">
      <c r="A860" s="1">
        <f t="shared" si="871"/>
        <v>1</v>
      </c>
      <c r="B860" s="1">
        <f t="shared" si="872"/>
        <v>1900</v>
      </c>
    </row>
    <row r="861" spans="1:2" x14ac:dyDescent="0.25">
      <c r="A861" s="1">
        <f t="shared" si="871"/>
        <v>1</v>
      </c>
      <c r="B861" s="1">
        <f t="shared" si="872"/>
        <v>1900</v>
      </c>
    </row>
    <row r="862" spans="1:2" x14ac:dyDescent="0.25">
      <c r="A862" s="1">
        <f t="shared" si="871"/>
        <v>1</v>
      </c>
      <c r="B862" s="1">
        <f t="shared" si="872"/>
        <v>1900</v>
      </c>
    </row>
    <row r="863" spans="1:2" x14ac:dyDescent="0.25">
      <c r="A863" s="1">
        <f t="shared" si="871"/>
        <v>1</v>
      </c>
      <c r="B863" s="1">
        <f t="shared" si="872"/>
        <v>1900</v>
      </c>
    </row>
    <row r="864" spans="1:2" x14ac:dyDescent="0.25">
      <c r="A864" s="1">
        <f t="shared" si="871"/>
        <v>1</v>
      </c>
      <c r="B864" s="1">
        <f t="shared" si="872"/>
        <v>1900</v>
      </c>
    </row>
    <row r="865" spans="1:2" x14ac:dyDescent="0.25">
      <c r="A865" s="1">
        <f t="shared" si="871"/>
        <v>1</v>
      </c>
      <c r="B865" s="1">
        <f t="shared" si="872"/>
        <v>1900</v>
      </c>
    </row>
    <row r="866" spans="1:2" x14ac:dyDescent="0.25">
      <c r="A866" s="1">
        <f t="shared" si="871"/>
        <v>1</v>
      </c>
      <c r="B866" s="1">
        <f t="shared" si="872"/>
        <v>1900</v>
      </c>
    </row>
    <row r="867" spans="1:2" x14ac:dyDescent="0.25">
      <c r="A867" s="1">
        <f t="shared" si="871"/>
        <v>1</v>
      </c>
      <c r="B867" s="1">
        <f t="shared" si="872"/>
        <v>1900</v>
      </c>
    </row>
    <row r="868" spans="1:2" x14ac:dyDescent="0.25">
      <c r="A868" s="1">
        <f t="shared" si="871"/>
        <v>1</v>
      </c>
      <c r="B868" s="1">
        <f t="shared" si="872"/>
        <v>1900</v>
      </c>
    </row>
    <row r="869" spans="1:2" x14ac:dyDescent="0.25">
      <c r="A869" s="1">
        <f t="shared" si="871"/>
        <v>1</v>
      </c>
      <c r="B869" s="1">
        <f t="shared" si="872"/>
        <v>1900</v>
      </c>
    </row>
    <row r="870" spans="1:2" x14ac:dyDescent="0.25">
      <c r="A870" s="1">
        <f t="shared" si="871"/>
        <v>1</v>
      </c>
      <c r="B870" s="1">
        <f t="shared" si="872"/>
        <v>1900</v>
      </c>
    </row>
    <row r="871" spans="1:2" x14ac:dyDescent="0.25">
      <c r="A871" s="1">
        <f t="shared" si="871"/>
        <v>1</v>
      </c>
      <c r="B871" s="1">
        <f t="shared" si="872"/>
        <v>1900</v>
      </c>
    </row>
    <row r="872" spans="1:2" x14ac:dyDescent="0.25">
      <c r="A872" s="1">
        <f t="shared" si="871"/>
        <v>1</v>
      </c>
      <c r="B872" s="1">
        <f t="shared" si="872"/>
        <v>1900</v>
      </c>
    </row>
    <row r="873" spans="1:2" x14ac:dyDescent="0.25">
      <c r="A873" s="1">
        <f t="shared" si="871"/>
        <v>1</v>
      </c>
      <c r="B873" s="1">
        <f t="shared" si="872"/>
        <v>1900</v>
      </c>
    </row>
    <row r="874" spans="1:2" x14ac:dyDescent="0.25">
      <c r="A874" s="1">
        <f t="shared" si="871"/>
        <v>1</v>
      </c>
      <c r="B874" s="1">
        <f t="shared" si="872"/>
        <v>1900</v>
      </c>
    </row>
    <row r="875" spans="1:2" x14ac:dyDescent="0.25">
      <c r="A875" s="1">
        <f t="shared" si="871"/>
        <v>1</v>
      </c>
      <c r="B875" s="1">
        <f t="shared" si="872"/>
        <v>1900</v>
      </c>
    </row>
    <row r="876" spans="1:2" x14ac:dyDescent="0.25">
      <c r="A876" s="1">
        <f t="shared" ref="A876:A939" si="873">MONTH(C876)</f>
        <v>1</v>
      </c>
      <c r="B876" s="1">
        <f t="shared" ref="B876:B939" si="874">YEAR(C876)</f>
        <v>1900</v>
      </c>
    </row>
    <row r="877" spans="1:2" x14ac:dyDescent="0.25">
      <c r="A877" s="1">
        <f t="shared" si="873"/>
        <v>1</v>
      </c>
      <c r="B877" s="1">
        <f t="shared" si="874"/>
        <v>1900</v>
      </c>
    </row>
    <row r="878" spans="1:2" x14ac:dyDescent="0.25">
      <c r="A878" s="1">
        <f t="shared" si="873"/>
        <v>1</v>
      </c>
      <c r="B878" s="1">
        <f t="shared" si="874"/>
        <v>1900</v>
      </c>
    </row>
    <row r="879" spans="1:2" x14ac:dyDescent="0.25">
      <c r="A879" s="1">
        <f t="shared" si="873"/>
        <v>1</v>
      </c>
      <c r="B879" s="1">
        <f t="shared" si="874"/>
        <v>1900</v>
      </c>
    </row>
    <row r="880" spans="1:2" x14ac:dyDescent="0.25">
      <c r="A880" s="1">
        <f t="shared" si="873"/>
        <v>1</v>
      </c>
      <c r="B880" s="1">
        <f t="shared" si="874"/>
        <v>1900</v>
      </c>
    </row>
    <row r="881" spans="1:2" x14ac:dyDescent="0.25">
      <c r="A881" s="1">
        <f t="shared" si="873"/>
        <v>1</v>
      </c>
      <c r="B881" s="1">
        <f t="shared" si="874"/>
        <v>1900</v>
      </c>
    </row>
    <row r="882" spans="1:2" x14ac:dyDescent="0.25">
      <c r="A882" s="1">
        <f t="shared" si="873"/>
        <v>1</v>
      </c>
      <c r="B882" s="1">
        <f t="shared" si="874"/>
        <v>1900</v>
      </c>
    </row>
    <row r="883" spans="1:2" x14ac:dyDescent="0.25">
      <c r="A883" s="1">
        <f t="shared" si="873"/>
        <v>1</v>
      </c>
      <c r="B883" s="1">
        <f t="shared" si="874"/>
        <v>1900</v>
      </c>
    </row>
    <row r="884" spans="1:2" x14ac:dyDescent="0.25">
      <c r="A884" s="1">
        <f t="shared" si="873"/>
        <v>1</v>
      </c>
      <c r="B884" s="1">
        <f t="shared" si="874"/>
        <v>1900</v>
      </c>
    </row>
    <row r="885" spans="1:2" x14ac:dyDescent="0.25">
      <c r="A885" s="1">
        <f t="shared" si="873"/>
        <v>1</v>
      </c>
      <c r="B885" s="1">
        <f t="shared" si="874"/>
        <v>1900</v>
      </c>
    </row>
    <row r="886" spans="1:2" x14ac:dyDescent="0.25">
      <c r="A886" s="1">
        <f t="shared" si="873"/>
        <v>1</v>
      </c>
      <c r="B886" s="1">
        <f t="shared" si="874"/>
        <v>1900</v>
      </c>
    </row>
    <row r="887" spans="1:2" x14ac:dyDescent="0.25">
      <c r="A887" s="1">
        <f t="shared" si="873"/>
        <v>1</v>
      </c>
      <c r="B887" s="1">
        <f t="shared" si="874"/>
        <v>1900</v>
      </c>
    </row>
    <row r="888" spans="1:2" x14ac:dyDescent="0.25">
      <c r="A888" s="1">
        <f t="shared" si="873"/>
        <v>1</v>
      </c>
      <c r="B888" s="1">
        <f t="shared" si="874"/>
        <v>1900</v>
      </c>
    </row>
    <row r="889" spans="1:2" x14ac:dyDescent="0.25">
      <c r="A889" s="1">
        <f t="shared" si="873"/>
        <v>1</v>
      </c>
      <c r="B889" s="1">
        <f t="shared" si="874"/>
        <v>1900</v>
      </c>
    </row>
    <row r="890" spans="1:2" x14ac:dyDescent="0.25">
      <c r="A890" s="1">
        <f t="shared" si="873"/>
        <v>1</v>
      </c>
      <c r="B890" s="1">
        <f t="shared" si="874"/>
        <v>1900</v>
      </c>
    </row>
    <row r="891" spans="1:2" x14ac:dyDescent="0.25">
      <c r="A891" s="1">
        <f t="shared" si="873"/>
        <v>1</v>
      </c>
      <c r="B891" s="1">
        <f t="shared" si="874"/>
        <v>1900</v>
      </c>
    </row>
    <row r="892" spans="1:2" x14ac:dyDescent="0.25">
      <c r="A892" s="1">
        <f t="shared" si="873"/>
        <v>1</v>
      </c>
      <c r="B892" s="1">
        <f t="shared" si="874"/>
        <v>1900</v>
      </c>
    </row>
    <row r="893" spans="1:2" x14ac:dyDescent="0.25">
      <c r="A893" s="1">
        <f t="shared" si="873"/>
        <v>1</v>
      </c>
      <c r="B893" s="1">
        <f t="shared" si="874"/>
        <v>1900</v>
      </c>
    </row>
    <row r="894" spans="1:2" x14ac:dyDescent="0.25">
      <c r="A894" s="1">
        <f t="shared" si="873"/>
        <v>1</v>
      </c>
      <c r="B894" s="1">
        <f t="shared" si="874"/>
        <v>1900</v>
      </c>
    </row>
    <row r="895" spans="1:2" x14ac:dyDescent="0.25">
      <c r="A895" s="1">
        <f t="shared" si="873"/>
        <v>1</v>
      </c>
      <c r="B895" s="1">
        <f t="shared" si="874"/>
        <v>1900</v>
      </c>
    </row>
    <row r="896" spans="1:2" x14ac:dyDescent="0.25">
      <c r="A896" s="1">
        <f t="shared" si="873"/>
        <v>1</v>
      </c>
      <c r="B896" s="1">
        <f t="shared" si="874"/>
        <v>1900</v>
      </c>
    </row>
    <row r="897" spans="1:2" x14ac:dyDescent="0.25">
      <c r="A897" s="1">
        <f t="shared" si="873"/>
        <v>1</v>
      </c>
      <c r="B897" s="1">
        <f t="shared" si="874"/>
        <v>1900</v>
      </c>
    </row>
    <row r="898" spans="1:2" x14ac:dyDescent="0.25">
      <c r="A898" s="1">
        <f t="shared" si="873"/>
        <v>1</v>
      </c>
      <c r="B898" s="1">
        <f t="shared" si="874"/>
        <v>1900</v>
      </c>
    </row>
    <row r="899" spans="1:2" x14ac:dyDescent="0.25">
      <c r="A899" s="1">
        <f t="shared" si="873"/>
        <v>1</v>
      </c>
      <c r="B899" s="1">
        <f t="shared" si="874"/>
        <v>1900</v>
      </c>
    </row>
    <row r="900" spans="1:2" x14ac:dyDescent="0.25">
      <c r="A900" s="1">
        <f t="shared" si="873"/>
        <v>1</v>
      </c>
      <c r="B900" s="1">
        <f t="shared" si="874"/>
        <v>1900</v>
      </c>
    </row>
    <row r="901" spans="1:2" x14ac:dyDescent="0.25">
      <c r="A901" s="1">
        <f t="shared" si="873"/>
        <v>1</v>
      </c>
      <c r="B901" s="1">
        <f t="shared" si="874"/>
        <v>1900</v>
      </c>
    </row>
    <row r="902" spans="1:2" x14ac:dyDescent="0.25">
      <c r="A902" s="1">
        <f t="shared" si="873"/>
        <v>1</v>
      </c>
      <c r="B902" s="1">
        <f t="shared" si="874"/>
        <v>1900</v>
      </c>
    </row>
    <row r="903" spans="1:2" x14ac:dyDescent="0.25">
      <c r="A903" s="1">
        <f t="shared" si="873"/>
        <v>1</v>
      </c>
      <c r="B903" s="1">
        <f t="shared" si="874"/>
        <v>1900</v>
      </c>
    </row>
    <row r="904" spans="1:2" x14ac:dyDescent="0.25">
      <c r="A904" s="1">
        <f t="shared" si="873"/>
        <v>1</v>
      </c>
      <c r="B904" s="1">
        <f t="shared" si="874"/>
        <v>1900</v>
      </c>
    </row>
    <row r="905" spans="1:2" x14ac:dyDescent="0.25">
      <c r="A905" s="1">
        <f t="shared" si="873"/>
        <v>1</v>
      </c>
      <c r="B905" s="1">
        <f t="shared" si="874"/>
        <v>1900</v>
      </c>
    </row>
    <row r="906" spans="1:2" x14ac:dyDescent="0.25">
      <c r="A906" s="1">
        <f t="shared" si="873"/>
        <v>1</v>
      </c>
      <c r="B906" s="1">
        <f t="shared" si="874"/>
        <v>1900</v>
      </c>
    </row>
    <row r="907" spans="1:2" x14ac:dyDescent="0.25">
      <c r="A907" s="1">
        <f t="shared" si="873"/>
        <v>1</v>
      </c>
      <c r="B907" s="1">
        <f t="shared" si="874"/>
        <v>1900</v>
      </c>
    </row>
    <row r="908" spans="1:2" x14ac:dyDescent="0.25">
      <c r="A908" s="1">
        <f t="shared" si="873"/>
        <v>1</v>
      </c>
      <c r="B908" s="1">
        <f t="shared" si="874"/>
        <v>1900</v>
      </c>
    </row>
    <row r="909" spans="1:2" x14ac:dyDescent="0.25">
      <c r="A909" s="1">
        <f t="shared" si="873"/>
        <v>1</v>
      </c>
      <c r="B909" s="1">
        <f t="shared" si="874"/>
        <v>1900</v>
      </c>
    </row>
    <row r="910" spans="1:2" x14ac:dyDescent="0.25">
      <c r="A910" s="1">
        <f t="shared" si="873"/>
        <v>1</v>
      </c>
      <c r="B910" s="1">
        <f t="shared" si="874"/>
        <v>1900</v>
      </c>
    </row>
    <row r="911" spans="1:2" x14ac:dyDescent="0.25">
      <c r="A911" s="1">
        <f t="shared" si="873"/>
        <v>1</v>
      </c>
      <c r="B911" s="1">
        <f t="shared" si="874"/>
        <v>1900</v>
      </c>
    </row>
    <row r="912" spans="1:2" x14ac:dyDescent="0.25">
      <c r="A912" s="1">
        <f t="shared" si="873"/>
        <v>1</v>
      </c>
      <c r="B912" s="1">
        <f t="shared" si="874"/>
        <v>1900</v>
      </c>
    </row>
    <row r="913" spans="1:2" x14ac:dyDescent="0.25">
      <c r="A913" s="1">
        <f t="shared" si="873"/>
        <v>1</v>
      </c>
      <c r="B913" s="1">
        <f t="shared" si="874"/>
        <v>1900</v>
      </c>
    </row>
    <row r="914" spans="1:2" x14ac:dyDescent="0.25">
      <c r="A914" s="1">
        <f t="shared" si="873"/>
        <v>1</v>
      </c>
      <c r="B914" s="1">
        <f t="shared" si="874"/>
        <v>1900</v>
      </c>
    </row>
    <row r="915" spans="1:2" x14ac:dyDescent="0.25">
      <c r="A915" s="1">
        <f t="shared" si="873"/>
        <v>1</v>
      </c>
      <c r="B915" s="1">
        <f t="shared" si="874"/>
        <v>1900</v>
      </c>
    </row>
    <row r="916" spans="1:2" x14ac:dyDescent="0.25">
      <c r="A916" s="1">
        <f t="shared" si="873"/>
        <v>1</v>
      </c>
      <c r="B916" s="1">
        <f t="shared" si="874"/>
        <v>1900</v>
      </c>
    </row>
    <row r="917" spans="1:2" x14ac:dyDescent="0.25">
      <c r="A917" s="1">
        <f t="shared" si="873"/>
        <v>1</v>
      </c>
      <c r="B917" s="1">
        <f t="shared" si="874"/>
        <v>1900</v>
      </c>
    </row>
    <row r="918" spans="1:2" x14ac:dyDescent="0.25">
      <c r="A918" s="1">
        <f t="shared" si="873"/>
        <v>1</v>
      </c>
      <c r="B918" s="1">
        <f t="shared" si="874"/>
        <v>1900</v>
      </c>
    </row>
    <row r="919" spans="1:2" x14ac:dyDescent="0.25">
      <c r="A919" s="1">
        <f t="shared" si="873"/>
        <v>1</v>
      </c>
      <c r="B919" s="1">
        <f t="shared" si="874"/>
        <v>1900</v>
      </c>
    </row>
    <row r="920" spans="1:2" x14ac:dyDescent="0.25">
      <c r="A920" s="1">
        <f t="shared" si="873"/>
        <v>1</v>
      </c>
      <c r="B920" s="1">
        <f t="shared" si="874"/>
        <v>1900</v>
      </c>
    </row>
    <row r="921" spans="1:2" x14ac:dyDescent="0.25">
      <c r="A921" s="1">
        <f t="shared" si="873"/>
        <v>1</v>
      </c>
      <c r="B921" s="1">
        <f t="shared" si="874"/>
        <v>1900</v>
      </c>
    </row>
    <row r="922" spans="1:2" x14ac:dyDescent="0.25">
      <c r="A922" s="1">
        <f t="shared" si="873"/>
        <v>1</v>
      </c>
      <c r="B922" s="1">
        <f t="shared" si="874"/>
        <v>1900</v>
      </c>
    </row>
    <row r="923" spans="1:2" x14ac:dyDescent="0.25">
      <c r="A923" s="1">
        <f t="shared" si="873"/>
        <v>1</v>
      </c>
      <c r="B923" s="1">
        <f t="shared" si="874"/>
        <v>1900</v>
      </c>
    </row>
    <row r="924" spans="1:2" x14ac:dyDescent="0.25">
      <c r="A924" s="1">
        <f t="shared" si="873"/>
        <v>1</v>
      </c>
      <c r="B924" s="1">
        <f t="shared" si="874"/>
        <v>1900</v>
      </c>
    </row>
    <row r="925" spans="1:2" x14ac:dyDescent="0.25">
      <c r="A925" s="1">
        <f t="shared" si="873"/>
        <v>1</v>
      </c>
      <c r="B925" s="1">
        <f t="shared" si="874"/>
        <v>1900</v>
      </c>
    </row>
    <row r="926" spans="1:2" x14ac:dyDescent="0.25">
      <c r="A926" s="1">
        <f t="shared" si="873"/>
        <v>1</v>
      </c>
      <c r="B926" s="1">
        <f t="shared" si="874"/>
        <v>1900</v>
      </c>
    </row>
    <row r="927" spans="1:2" x14ac:dyDescent="0.25">
      <c r="A927" s="1">
        <f t="shared" si="873"/>
        <v>1</v>
      </c>
      <c r="B927" s="1">
        <f t="shared" si="874"/>
        <v>1900</v>
      </c>
    </row>
    <row r="928" spans="1:2" x14ac:dyDescent="0.25">
      <c r="A928" s="1">
        <f t="shared" si="873"/>
        <v>1</v>
      </c>
      <c r="B928" s="1">
        <f t="shared" si="874"/>
        <v>1900</v>
      </c>
    </row>
    <row r="929" spans="1:2" x14ac:dyDescent="0.25">
      <c r="A929" s="1">
        <f t="shared" si="873"/>
        <v>1</v>
      </c>
      <c r="B929" s="1">
        <f t="shared" si="874"/>
        <v>1900</v>
      </c>
    </row>
    <row r="930" spans="1:2" x14ac:dyDescent="0.25">
      <c r="A930" s="1">
        <f t="shared" si="873"/>
        <v>1</v>
      </c>
      <c r="B930" s="1">
        <f t="shared" si="874"/>
        <v>1900</v>
      </c>
    </row>
    <row r="931" spans="1:2" x14ac:dyDescent="0.25">
      <c r="A931" s="1">
        <f t="shared" si="873"/>
        <v>1</v>
      </c>
      <c r="B931" s="1">
        <f t="shared" si="874"/>
        <v>1900</v>
      </c>
    </row>
    <row r="932" spans="1:2" x14ac:dyDescent="0.25">
      <c r="A932" s="1">
        <f t="shared" si="873"/>
        <v>1</v>
      </c>
      <c r="B932" s="1">
        <f t="shared" si="874"/>
        <v>1900</v>
      </c>
    </row>
    <row r="933" spans="1:2" x14ac:dyDescent="0.25">
      <c r="A933" s="1">
        <f t="shared" si="873"/>
        <v>1</v>
      </c>
      <c r="B933" s="1">
        <f t="shared" si="874"/>
        <v>1900</v>
      </c>
    </row>
    <row r="934" spans="1:2" x14ac:dyDescent="0.25">
      <c r="A934" s="1">
        <f t="shared" si="873"/>
        <v>1</v>
      </c>
      <c r="B934" s="1">
        <f t="shared" si="874"/>
        <v>1900</v>
      </c>
    </row>
    <row r="935" spans="1:2" x14ac:dyDescent="0.25">
      <c r="A935" s="1">
        <f t="shared" si="873"/>
        <v>1</v>
      </c>
      <c r="B935" s="1">
        <f t="shared" si="874"/>
        <v>1900</v>
      </c>
    </row>
    <row r="936" spans="1:2" x14ac:dyDescent="0.25">
      <c r="A936" s="1">
        <f t="shared" si="873"/>
        <v>1</v>
      </c>
      <c r="B936" s="1">
        <f t="shared" si="874"/>
        <v>1900</v>
      </c>
    </row>
    <row r="937" spans="1:2" x14ac:dyDescent="0.25">
      <c r="A937" s="1">
        <f t="shared" si="873"/>
        <v>1</v>
      </c>
      <c r="B937" s="1">
        <f t="shared" si="874"/>
        <v>1900</v>
      </c>
    </row>
    <row r="938" spans="1:2" x14ac:dyDescent="0.25">
      <c r="A938" s="1">
        <f t="shared" si="873"/>
        <v>1</v>
      </c>
      <c r="B938" s="1">
        <f t="shared" si="874"/>
        <v>1900</v>
      </c>
    </row>
    <row r="939" spans="1:2" x14ac:dyDescent="0.25">
      <c r="A939" s="1">
        <f t="shared" si="873"/>
        <v>1</v>
      </c>
      <c r="B939" s="1">
        <f t="shared" si="874"/>
        <v>1900</v>
      </c>
    </row>
    <row r="940" spans="1:2" x14ac:dyDescent="0.25">
      <c r="A940" s="1">
        <f t="shared" ref="A940:A1003" si="875">MONTH(C940)</f>
        <v>1</v>
      </c>
      <c r="B940" s="1">
        <f t="shared" ref="B940:B1003" si="876">YEAR(C940)</f>
        <v>1900</v>
      </c>
    </row>
    <row r="941" spans="1:2" x14ac:dyDescent="0.25">
      <c r="A941" s="1">
        <f t="shared" si="875"/>
        <v>1</v>
      </c>
      <c r="B941" s="1">
        <f t="shared" si="876"/>
        <v>1900</v>
      </c>
    </row>
    <row r="942" spans="1:2" x14ac:dyDescent="0.25">
      <c r="A942" s="1">
        <f t="shared" si="875"/>
        <v>1</v>
      </c>
      <c r="B942" s="1">
        <f t="shared" si="876"/>
        <v>1900</v>
      </c>
    </row>
    <row r="943" spans="1:2" x14ac:dyDescent="0.25">
      <c r="A943" s="1">
        <f t="shared" si="875"/>
        <v>1</v>
      </c>
      <c r="B943" s="1">
        <f t="shared" si="876"/>
        <v>1900</v>
      </c>
    </row>
    <row r="944" spans="1:2" x14ac:dyDescent="0.25">
      <c r="A944" s="1">
        <f t="shared" si="875"/>
        <v>1</v>
      </c>
      <c r="B944" s="1">
        <f t="shared" si="876"/>
        <v>1900</v>
      </c>
    </row>
    <row r="945" spans="1:2" x14ac:dyDescent="0.25">
      <c r="A945" s="1">
        <f t="shared" si="875"/>
        <v>1</v>
      </c>
      <c r="B945" s="1">
        <f t="shared" si="876"/>
        <v>1900</v>
      </c>
    </row>
    <row r="946" spans="1:2" x14ac:dyDescent="0.25">
      <c r="A946" s="1">
        <f t="shared" si="875"/>
        <v>1</v>
      </c>
      <c r="B946" s="1">
        <f t="shared" si="876"/>
        <v>1900</v>
      </c>
    </row>
    <row r="947" spans="1:2" x14ac:dyDescent="0.25">
      <c r="A947" s="1">
        <f t="shared" si="875"/>
        <v>1</v>
      </c>
      <c r="B947" s="1">
        <f t="shared" si="876"/>
        <v>1900</v>
      </c>
    </row>
    <row r="948" spans="1:2" x14ac:dyDescent="0.25">
      <c r="A948" s="1">
        <f t="shared" si="875"/>
        <v>1</v>
      </c>
      <c r="B948" s="1">
        <f t="shared" si="876"/>
        <v>1900</v>
      </c>
    </row>
    <row r="949" spans="1:2" x14ac:dyDescent="0.25">
      <c r="A949" s="1">
        <f t="shared" si="875"/>
        <v>1</v>
      </c>
      <c r="B949" s="1">
        <f t="shared" si="876"/>
        <v>1900</v>
      </c>
    </row>
    <row r="950" spans="1:2" x14ac:dyDescent="0.25">
      <c r="A950" s="1">
        <f t="shared" si="875"/>
        <v>1</v>
      </c>
      <c r="B950" s="1">
        <f t="shared" si="876"/>
        <v>1900</v>
      </c>
    </row>
    <row r="951" spans="1:2" x14ac:dyDescent="0.25">
      <c r="A951" s="1">
        <f t="shared" si="875"/>
        <v>1</v>
      </c>
      <c r="B951" s="1">
        <f t="shared" si="876"/>
        <v>1900</v>
      </c>
    </row>
    <row r="952" spans="1:2" x14ac:dyDescent="0.25">
      <c r="A952" s="1">
        <f t="shared" si="875"/>
        <v>1</v>
      </c>
      <c r="B952" s="1">
        <f t="shared" si="876"/>
        <v>1900</v>
      </c>
    </row>
    <row r="953" spans="1:2" x14ac:dyDescent="0.25">
      <c r="A953" s="1">
        <f t="shared" si="875"/>
        <v>1</v>
      </c>
      <c r="B953" s="1">
        <f t="shared" si="876"/>
        <v>1900</v>
      </c>
    </row>
    <row r="954" spans="1:2" x14ac:dyDescent="0.25">
      <c r="A954" s="1">
        <f t="shared" si="875"/>
        <v>1</v>
      </c>
      <c r="B954" s="1">
        <f t="shared" si="876"/>
        <v>1900</v>
      </c>
    </row>
    <row r="955" spans="1:2" x14ac:dyDescent="0.25">
      <c r="A955" s="1">
        <f t="shared" si="875"/>
        <v>1</v>
      </c>
      <c r="B955" s="1">
        <f t="shared" si="876"/>
        <v>1900</v>
      </c>
    </row>
    <row r="956" spans="1:2" x14ac:dyDescent="0.25">
      <c r="A956" s="1">
        <f t="shared" si="875"/>
        <v>1</v>
      </c>
      <c r="B956" s="1">
        <f t="shared" si="876"/>
        <v>1900</v>
      </c>
    </row>
    <row r="957" spans="1:2" x14ac:dyDescent="0.25">
      <c r="A957" s="1">
        <f t="shared" si="875"/>
        <v>1</v>
      </c>
      <c r="B957" s="1">
        <f t="shared" si="876"/>
        <v>1900</v>
      </c>
    </row>
    <row r="958" spans="1:2" x14ac:dyDescent="0.25">
      <c r="A958" s="1">
        <f t="shared" si="875"/>
        <v>1</v>
      </c>
      <c r="B958" s="1">
        <f t="shared" si="876"/>
        <v>1900</v>
      </c>
    </row>
    <row r="959" spans="1:2" x14ac:dyDescent="0.25">
      <c r="A959" s="1">
        <f t="shared" si="875"/>
        <v>1</v>
      </c>
      <c r="B959" s="1">
        <f t="shared" si="876"/>
        <v>1900</v>
      </c>
    </row>
    <row r="960" spans="1:2" x14ac:dyDescent="0.25">
      <c r="A960" s="1">
        <f t="shared" si="875"/>
        <v>1</v>
      </c>
      <c r="B960" s="1">
        <f t="shared" si="876"/>
        <v>1900</v>
      </c>
    </row>
    <row r="961" spans="1:2" x14ac:dyDescent="0.25">
      <c r="A961" s="1">
        <f t="shared" si="875"/>
        <v>1</v>
      </c>
      <c r="B961" s="1">
        <f t="shared" si="876"/>
        <v>1900</v>
      </c>
    </row>
    <row r="962" spans="1:2" x14ac:dyDescent="0.25">
      <c r="A962" s="1">
        <f t="shared" si="875"/>
        <v>1</v>
      </c>
      <c r="B962" s="1">
        <f t="shared" si="876"/>
        <v>1900</v>
      </c>
    </row>
    <row r="963" spans="1:2" x14ac:dyDescent="0.25">
      <c r="A963" s="1">
        <f t="shared" si="875"/>
        <v>1</v>
      </c>
      <c r="B963" s="1">
        <f t="shared" si="876"/>
        <v>1900</v>
      </c>
    </row>
    <row r="964" spans="1:2" x14ac:dyDescent="0.25">
      <c r="A964" s="1">
        <f t="shared" si="875"/>
        <v>1</v>
      </c>
      <c r="B964" s="1">
        <f t="shared" si="876"/>
        <v>1900</v>
      </c>
    </row>
    <row r="965" spans="1:2" x14ac:dyDescent="0.25">
      <c r="A965" s="1">
        <f t="shared" si="875"/>
        <v>1</v>
      </c>
      <c r="B965" s="1">
        <f t="shared" si="876"/>
        <v>1900</v>
      </c>
    </row>
    <row r="966" spans="1:2" x14ac:dyDescent="0.25">
      <c r="A966" s="1">
        <f t="shared" si="875"/>
        <v>1</v>
      </c>
      <c r="B966" s="1">
        <f t="shared" si="876"/>
        <v>1900</v>
      </c>
    </row>
    <row r="967" spans="1:2" x14ac:dyDescent="0.25">
      <c r="A967" s="1">
        <f t="shared" si="875"/>
        <v>1</v>
      </c>
      <c r="B967" s="1">
        <f t="shared" si="876"/>
        <v>1900</v>
      </c>
    </row>
    <row r="968" spans="1:2" x14ac:dyDescent="0.25">
      <c r="A968" s="1">
        <f t="shared" si="875"/>
        <v>1</v>
      </c>
      <c r="B968" s="1">
        <f t="shared" si="876"/>
        <v>1900</v>
      </c>
    </row>
    <row r="969" spans="1:2" x14ac:dyDescent="0.25">
      <c r="A969" s="1">
        <f t="shared" si="875"/>
        <v>1</v>
      </c>
      <c r="B969" s="1">
        <f t="shared" si="876"/>
        <v>1900</v>
      </c>
    </row>
    <row r="970" spans="1:2" x14ac:dyDescent="0.25">
      <c r="A970" s="1">
        <f t="shared" si="875"/>
        <v>1</v>
      </c>
      <c r="B970" s="1">
        <f t="shared" si="876"/>
        <v>1900</v>
      </c>
    </row>
    <row r="971" spans="1:2" x14ac:dyDescent="0.25">
      <c r="A971" s="1">
        <f t="shared" si="875"/>
        <v>1</v>
      </c>
      <c r="B971" s="1">
        <f t="shared" si="876"/>
        <v>1900</v>
      </c>
    </row>
    <row r="972" spans="1:2" x14ac:dyDescent="0.25">
      <c r="A972" s="1">
        <f t="shared" si="875"/>
        <v>1</v>
      </c>
      <c r="B972" s="1">
        <f t="shared" si="876"/>
        <v>1900</v>
      </c>
    </row>
    <row r="973" spans="1:2" x14ac:dyDescent="0.25">
      <c r="A973" s="1">
        <f t="shared" si="875"/>
        <v>1</v>
      </c>
      <c r="B973" s="1">
        <f t="shared" si="876"/>
        <v>1900</v>
      </c>
    </row>
    <row r="974" spans="1:2" x14ac:dyDescent="0.25">
      <c r="A974" s="1">
        <f t="shared" si="875"/>
        <v>1</v>
      </c>
      <c r="B974" s="1">
        <f t="shared" si="876"/>
        <v>1900</v>
      </c>
    </row>
    <row r="975" spans="1:2" x14ac:dyDescent="0.25">
      <c r="A975" s="1">
        <f t="shared" si="875"/>
        <v>1</v>
      </c>
      <c r="B975" s="1">
        <f t="shared" si="876"/>
        <v>1900</v>
      </c>
    </row>
    <row r="976" spans="1:2" x14ac:dyDescent="0.25">
      <c r="A976" s="1">
        <f t="shared" si="875"/>
        <v>1</v>
      </c>
      <c r="B976" s="1">
        <f t="shared" si="876"/>
        <v>1900</v>
      </c>
    </row>
    <row r="977" spans="1:2" x14ac:dyDescent="0.25">
      <c r="A977" s="1">
        <f t="shared" si="875"/>
        <v>1</v>
      </c>
      <c r="B977" s="1">
        <f t="shared" si="876"/>
        <v>1900</v>
      </c>
    </row>
    <row r="978" spans="1:2" x14ac:dyDescent="0.25">
      <c r="A978" s="1">
        <f t="shared" si="875"/>
        <v>1</v>
      </c>
      <c r="B978" s="1">
        <f t="shared" si="876"/>
        <v>1900</v>
      </c>
    </row>
    <row r="979" spans="1:2" x14ac:dyDescent="0.25">
      <c r="A979" s="1">
        <f t="shared" si="875"/>
        <v>1</v>
      </c>
      <c r="B979" s="1">
        <f t="shared" si="876"/>
        <v>1900</v>
      </c>
    </row>
    <row r="980" spans="1:2" x14ac:dyDescent="0.25">
      <c r="A980" s="1">
        <f t="shared" si="875"/>
        <v>1</v>
      </c>
      <c r="B980" s="1">
        <f t="shared" si="876"/>
        <v>1900</v>
      </c>
    </row>
    <row r="981" spans="1:2" x14ac:dyDescent="0.25">
      <c r="A981" s="1">
        <f t="shared" si="875"/>
        <v>1</v>
      </c>
      <c r="B981" s="1">
        <f t="shared" si="876"/>
        <v>1900</v>
      </c>
    </row>
    <row r="982" spans="1:2" x14ac:dyDescent="0.25">
      <c r="A982" s="1">
        <f t="shared" si="875"/>
        <v>1</v>
      </c>
      <c r="B982" s="1">
        <f t="shared" si="876"/>
        <v>1900</v>
      </c>
    </row>
    <row r="983" spans="1:2" x14ac:dyDescent="0.25">
      <c r="A983" s="1">
        <f t="shared" si="875"/>
        <v>1</v>
      </c>
      <c r="B983" s="1">
        <f t="shared" si="876"/>
        <v>1900</v>
      </c>
    </row>
    <row r="984" spans="1:2" x14ac:dyDescent="0.25">
      <c r="A984" s="1">
        <f t="shared" si="875"/>
        <v>1</v>
      </c>
      <c r="B984" s="1">
        <f t="shared" si="876"/>
        <v>1900</v>
      </c>
    </row>
    <row r="985" spans="1:2" x14ac:dyDescent="0.25">
      <c r="A985" s="1">
        <f t="shared" si="875"/>
        <v>1</v>
      </c>
      <c r="B985" s="1">
        <f t="shared" si="876"/>
        <v>1900</v>
      </c>
    </row>
    <row r="986" spans="1:2" x14ac:dyDescent="0.25">
      <c r="A986" s="1">
        <f t="shared" si="875"/>
        <v>1</v>
      </c>
      <c r="B986" s="1">
        <f t="shared" si="876"/>
        <v>1900</v>
      </c>
    </row>
    <row r="987" spans="1:2" x14ac:dyDescent="0.25">
      <c r="A987" s="1">
        <f t="shared" si="875"/>
        <v>1</v>
      </c>
      <c r="B987" s="1">
        <f t="shared" si="876"/>
        <v>1900</v>
      </c>
    </row>
    <row r="988" spans="1:2" x14ac:dyDescent="0.25">
      <c r="A988" s="1">
        <f t="shared" si="875"/>
        <v>1</v>
      </c>
      <c r="B988" s="1">
        <f t="shared" si="876"/>
        <v>1900</v>
      </c>
    </row>
    <row r="989" spans="1:2" x14ac:dyDescent="0.25">
      <c r="A989" s="1">
        <f t="shared" si="875"/>
        <v>1</v>
      </c>
      <c r="B989" s="1">
        <f t="shared" si="876"/>
        <v>1900</v>
      </c>
    </row>
    <row r="990" spans="1:2" x14ac:dyDescent="0.25">
      <c r="A990" s="1">
        <f t="shared" si="875"/>
        <v>1</v>
      </c>
      <c r="B990" s="1">
        <f t="shared" si="876"/>
        <v>1900</v>
      </c>
    </row>
    <row r="991" spans="1:2" x14ac:dyDescent="0.25">
      <c r="A991" s="1">
        <f t="shared" si="875"/>
        <v>1</v>
      </c>
      <c r="B991" s="1">
        <f t="shared" si="876"/>
        <v>1900</v>
      </c>
    </row>
    <row r="992" spans="1:2" x14ac:dyDescent="0.25">
      <c r="A992" s="1">
        <f t="shared" si="875"/>
        <v>1</v>
      </c>
      <c r="B992" s="1">
        <f t="shared" si="876"/>
        <v>1900</v>
      </c>
    </row>
    <row r="993" spans="1:2" x14ac:dyDescent="0.25">
      <c r="A993" s="1">
        <f t="shared" si="875"/>
        <v>1</v>
      </c>
      <c r="B993" s="1">
        <f t="shared" si="876"/>
        <v>1900</v>
      </c>
    </row>
    <row r="994" spans="1:2" x14ac:dyDescent="0.25">
      <c r="A994" s="1">
        <f t="shared" si="875"/>
        <v>1</v>
      </c>
      <c r="B994" s="1">
        <f t="shared" si="876"/>
        <v>1900</v>
      </c>
    </row>
    <row r="995" spans="1:2" x14ac:dyDescent="0.25">
      <c r="A995" s="1">
        <f t="shared" si="875"/>
        <v>1</v>
      </c>
      <c r="B995" s="1">
        <f t="shared" si="876"/>
        <v>1900</v>
      </c>
    </row>
    <row r="996" spans="1:2" x14ac:dyDescent="0.25">
      <c r="A996" s="1">
        <f t="shared" si="875"/>
        <v>1</v>
      </c>
      <c r="B996" s="1">
        <f t="shared" si="876"/>
        <v>1900</v>
      </c>
    </row>
    <row r="997" spans="1:2" x14ac:dyDescent="0.25">
      <c r="A997" s="1">
        <f t="shared" si="875"/>
        <v>1</v>
      </c>
      <c r="B997" s="1">
        <f t="shared" si="876"/>
        <v>1900</v>
      </c>
    </row>
    <row r="998" spans="1:2" x14ac:dyDescent="0.25">
      <c r="A998" s="1">
        <f t="shared" si="875"/>
        <v>1</v>
      </c>
      <c r="B998" s="1">
        <f t="shared" si="876"/>
        <v>1900</v>
      </c>
    </row>
    <row r="999" spans="1:2" x14ac:dyDescent="0.25">
      <c r="A999" s="1">
        <f t="shared" si="875"/>
        <v>1</v>
      </c>
      <c r="B999" s="1">
        <f t="shared" si="876"/>
        <v>1900</v>
      </c>
    </row>
    <row r="1000" spans="1:2" x14ac:dyDescent="0.25">
      <c r="A1000" s="1">
        <f t="shared" si="875"/>
        <v>1</v>
      </c>
      <c r="B1000" s="1">
        <f t="shared" si="876"/>
        <v>1900</v>
      </c>
    </row>
    <row r="1001" spans="1:2" x14ac:dyDescent="0.25">
      <c r="A1001" s="1">
        <f t="shared" si="875"/>
        <v>1</v>
      </c>
      <c r="B1001" s="1">
        <f t="shared" si="876"/>
        <v>1900</v>
      </c>
    </row>
    <row r="1002" spans="1:2" x14ac:dyDescent="0.25">
      <c r="A1002" s="1">
        <f t="shared" si="875"/>
        <v>1</v>
      </c>
      <c r="B1002" s="1">
        <f t="shared" si="876"/>
        <v>1900</v>
      </c>
    </row>
    <row r="1003" spans="1:2" x14ac:dyDescent="0.25">
      <c r="A1003" s="1">
        <f t="shared" si="875"/>
        <v>1</v>
      </c>
      <c r="B1003" s="1">
        <f t="shared" si="876"/>
        <v>1900</v>
      </c>
    </row>
    <row r="1004" spans="1:2" x14ac:dyDescent="0.25">
      <c r="A1004" s="1">
        <f t="shared" ref="A1004:A1067" si="877">MONTH(C1004)</f>
        <v>1</v>
      </c>
      <c r="B1004" s="1">
        <f t="shared" ref="B1004:B1067" si="878">YEAR(C1004)</f>
        <v>1900</v>
      </c>
    </row>
    <row r="1005" spans="1:2" x14ac:dyDescent="0.25">
      <c r="A1005" s="1">
        <f t="shared" si="877"/>
        <v>1</v>
      </c>
      <c r="B1005" s="1">
        <f t="shared" si="878"/>
        <v>1900</v>
      </c>
    </row>
    <row r="1006" spans="1:2" x14ac:dyDescent="0.25">
      <c r="A1006" s="1">
        <f t="shared" si="877"/>
        <v>1</v>
      </c>
      <c r="B1006" s="1">
        <f t="shared" si="878"/>
        <v>1900</v>
      </c>
    </row>
    <row r="1007" spans="1:2" x14ac:dyDescent="0.25">
      <c r="A1007" s="1">
        <f t="shared" si="877"/>
        <v>1</v>
      </c>
      <c r="B1007" s="1">
        <f t="shared" si="878"/>
        <v>1900</v>
      </c>
    </row>
    <row r="1008" spans="1:2" x14ac:dyDescent="0.25">
      <c r="A1008" s="1">
        <f t="shared" si="877"/>
        <v>1</v>
      </c>
      <c r="B1008" s="1">
        <f t="shared" si="878"/>
        <v>1900</v>
      </c>
    </row>
    <row r="1009" spans="1:2" x14ac:dyDescent="0.25">
      <c r="A1009" s="1">
        <f t="shared" si="877"/>
        <v>1</v>
      </c>
      <c r="B1009" s="1">
        <f t="shared" si="878"/>
        <v>1900</v>
      </c>
    </row>
    <row r="1010" spans="1:2" x14ac:dyDescent="0.25">
      <c r="A1010" s="1">
        <f t="shared" si="877"/>
        <v>1</v>
      </c>
      <c r="B1010" s="1">
        <f t="shared" si="878"/>
        <v>1900</v>
      </c>
    </row>
    <row r="1011" spans="1:2" x14ac:dyDescent="0.25">
      <c r="A1011" s="1">
        <f t="shared" si="877"/>
        <v>1</v>
      </c>
      <c r="B1011" s="1">
        <f t="shared" si="878"/>
        <v>1900</v>
      </c>
    </row>
    <row r="1012" spans="1:2" x14ac:dyDescent="0.25">
      <c r="A1012" s="1">
        <f t="shared" si="877"/>
        <v>1</v>
      </c>
      <c r="B1012" s="1">
        <f t="shared" si="878"/>
        <v>1900</v>
      </c>
    </row>
    <row r="1013" spans="1:2" x14ac:dyDescent="0.25">
      <c r="A1013" s="1">
        <f t="shared" si="877"/>
        <v>1</v>
      </c>
      <c r="B1013" s="1">
        <f t="shared" si="878"/>
        <v>1900</v>
      </c>
    </row>
    <row r="1014" spans="1:2" x14ac:dyDescent="0.25">
      <c r="A1014" s="1">
        <f t="shared" si="877"/>
        <v>1</v>
      </c>
      <c r="B1014" s="1">
        <f t="shared" si="878"/>
        <v>1900</v>
      </c>
    </row>
    <row r="1015" spans="1:2" x14ac:dyDescent="0.25">
      <c r="A1015" s="1">
        <f t="shared" si="877"/>
        <v>1</v>
      </c>
      <c r="B1015" s="1">
        <f t="shared" si="878"/>
        <v>1900</v>
      </c>
    </row>
    <row r="1016" spans="1:2" x14ac:dyDescent="0.25">
      <c r="A1016" s="1">
        <f t="shared" si="877"/>
        <v>1</v>
      </c>
      <c r="B1016" s="1">
        <f t="shared" si="878"/>
        <v>1900</v>
      </c>
    </row>
    <row r="1017" spans="1:2" x14ac:dyDescent="0.25">
      <c r="A1017" s="1">
        <f t="shared" si="877"/>
        <v>1</v>
      </c>
      <c r="B1017" s="1">
        <f t="shared" si="878"/>
        <v>1900</v>
      </c>
    </row>
    <row r="1018" spans="1:2" x14ac:dyDescent="0.25">
      <c r="A1018" s="1">
        <f t="shared" si="877"/>
        <v>1</v>
      </c>
      <c r="B1018" s="1">
        <f t="shared" si="878"/>
        <v>1900</v>
      </c>
    </row>
    <row r="1019" spans="1:2" x14ac:dyDescent="0.25">
      <c r="A1019" s="1">
        <f t="shared" si="877"/>
        <v>1</v>
      </c>
      <c r="B1019" s="1">
        <f t="shared" si="878"/>
        <v>1900</v>
      </c>
    </row>
    <row r="1020" spans="1:2" x14ac:dyDescent="0.25">
      <c r="A1020" s="1">
        <f t="shared" si="877"/>
        <v>1</v>
      </c>
      <c r="B1020" s="1">
        <f t="shared" si="878"/>
        <v>1900</v>
      </c>
    </row>
    <row r="1021" spans="1:2" x14ac:dyDescent="0.25">
      <c r="A1021" s="1">
        <f t="shared" si="877"/>
        <v>1</v>
      </c>
      <c r="B1021" s="1">
        <f t="shared" si="878"/>
        <v>1900</v>
      </c>
    </row>
    <row r="1022" spans="1:2" x14ac:dyDescent="0.25">
      <c r="A1022" s="1">
        <f t="shared" si="877"/>
        <v>1</v>
      </c>
      <c r="B1022" s="1">
        <f t="shared" si="878"/>
        <v>1900</v>
      </c>
    </row>
    <row r="1023" spans="1:2" x14ac:dyDescent="0.25">
      <c r="A1023" s="1">
        <f t="shared" si="877"/>
        <v>1</v>
      </c>
      <c r="B1023" s="1">
        <f t="shared" si="878"/>
        <v>1900</v>
      </c>
    </row>
    <row r="1024" spans="1:2" x14ac:dyDescent="0.25">
      <c r="A1024" s="1">
        <f t="shared" si="877"/>
        <v>1</v>
      </c>
      <c r="B1024" s="1">
        <f t="shared" si="878"/>
        <v>1900</v>
      </c>
    </row>
    <row r="1025" spans="1:2" x14ac:dyDescent="0.25">
      <c r="A1025" s="1">
        <f t="shared" si="877"/>
        <v>1</v>
      </c>
      <c r="B1025" s="1">
        <f t="shared" si="878"/>
        <v>1900</v>
      </c>
    </row>
    <row r="1026" spans="1:2" x14ac:dyDescent="0.25">
      <c r="A1026" s="1">
        <f t="shared" si="877"/>
        <v>1</v>
      </c>
      <c r="B1026" s="1">
        <f t="shared" si="878"/>
        <v>1900</v>
      </c>
    </row>
    <row r="1027" spans="1:2" x14ac:dyDescent="0.25">
      <c r="A1027" s="1">
        <f t="shared" si="877"/>
        <v>1</v>
      </c>
      <c r="B1027" s="1">
        <f t="shared" si="878"/>
        <v>1900</v>
      </c>
    </row>
    <row r="1028" spans="1:2" x14ac:dyDescent="0.25">
      <c r="A1028" s="1">
        <f t="shared" si="877"/>
        <v>1</v>
      </c>
      <c r="B1028" s="1">
        <f t="shared" si="878"/>
        <v>1900</v>
      </c>
    </row>
    <row r="1029" spans="1:2" x14ac:dyDescent="0.25">
      <c r="A1029" s="1">
        <f t="shared" si="877"/>
        <v>1</v>
      </c>
      <c r="B1029" s="1">
        <f t="shared" si="878"/>
        <v>1900</v>
      </c>
    </row>
    <row r="1030" spans="1:2" x14ac:dyDescent="0.25">
      <c r="A1030" s="1">
        <f t="shared" si="877"/>
        <v>1</v>
      </c>
      <c r="B1030" s="1">
        <f t="shared" si="878"/>
        <v>1900</v>
      </c>
    </row>
    <row r="1031" spans="1:2" x14ac:dyDescent="0.25">
      <c r="A1031" s="1">
        <f t="shared" si="877"/>
        <v>1</v>
      </c>
      <c r="B1031" s="1">
        <f t="shared" si="878"/>
        <v>1900</v>
      </c>
    </row>
    <row r="1032" spans="1:2" x14ac:dyDescent="0.25">
      <c r="A1032" s="1">
        <f t="shared" si="877"/>
        <v>1</v>
      </c>
      <c r="B1032" s="1">
        <f t="shared" si="878"/>
        <v>1900</v>
      </c>
    </row>
    <row r="1033" spans="1:2" x14ac:dyDescent="0.25">
      <c r="A1033" s="1">
        <f t="shared" si="877"/>
        <v>1</v>
      </c>
      <c r="B1033" s="1">
        <f t="shared" si="878"/>
        <v>1900</v>
      </c>
    </row>
    <row r="1034" spans="1:2" x14ac:dyDescent="0.25">
      <c r="A1034" s="1">
        <f t="shared" si="877"/>
        <v>1</v>
      </c>
      <c r="B1034" s="1">
        <f t="shared" si="878"/>
        <v>1900</v>
      </c>
    </row>
    <row r="1035" spans="1:2" x14ac:dyDescent="0.25">
      <c r="A1035" s="1">
        <f t="shared" si="877"/>
        <v>1</v>
      </c>
      <c r="B1035" s="1">
        <f t="shared" si="878"/>
        <v>1900</v>
      </c>
    </row>
    <row r="1036" spans="1:2" x14ac:dyDescent="0.25">
      <c r="A1036" s="1">
        <f t="shared" si="877"/>
        <v>1</v>
      </c>
      <c r="B1036" s="1">
        <f t="shared" si="878"/>
        <v>1900</v>
      </c>
    </row>
    <row r="1037" spans="1:2" x14ac:dyDescent="0.25">
      <c r="A1037" s="1">
        <f t="shared" si="877"/>
        <v>1</v>
      </c>
      <c r="B1037" s="1">
        <f t="shared" si="878"/>
        <v>1900</v>
      </c>
    </row>
    <row r="1038" spans="1:2" x14ac:dyDescent="0.25">
      <c r="A1038" s="1">
        <f t="shared" si="877"/>
        <v>1</v>
      </c>
      <c r="B1038" s="1">
        <f t="shared" si="878"/>
        <v>1900</v>
      </c>
    </row>
    <row r="1039" spans="1:2" x14ac:dyDescent="0.25">
      <c r="A1039" s="1">
        <f t="shared" si="877"/>
        <v>1</v>
      </c>
      <c r="B1039" s="1">
        <f t="shared" si="878"/>
        <v>1900</v>
      </c>
    </row>
    <row r="1040" spans="1:2" x14ac:dyDescent="0.25">
      <c r="A1040" s="1">
        <f t="shared" si="877"/>
        <v>1</v>
      </c>
      <c r="B1040" s="1">
        <f t="shared" si="878"/>
        <v>1900</v>
      </c>
    </row>
    <row r="1041" spans="1:2" x14ac:dyDescent="0.25">
      <c r="A1041" s="1">
        <f t="shared" si="877"/>
        <v>1</v>
      </c>
      <c r="B1041" s="1">
        <f t="shared" si="878"/>
        <v>1900</v>
      </c>
    </row>
    <row r="1042" spans="1:2" x14ac:dyDescent="0.25">
      <c r="A1042" s="1">
        <f t="shared" si="877"/>
        <v>1</v>
      </c>
      <c r="B1042" s="1">
        <f t="shared" si="878"/>
        <v>1900</v>
      </c>
    </row>
    <row r="1043" spans="1:2" x14ac:dyDescent="0.25">
      <c r="A1043" s="1">
        <f t="shared" si="877"/>
        <v>1</v>
      </c>
      <c r="B1043" s="1">
        <f t="shared" si="878"/>
        <v>1900</v>
      </c>
    </row>
    <row r="1044" spans="1:2" x14ac:dyDescent="0.25">
      <c r="A1044" s="1">
        <f t="shared" si="877"/>
        <v>1</v>
      </c>
      <c r="B1044" s="1">
        <f t="shared" si="878"/>
        <v>1900</v>
      </c>
    </row>
    <row r="1045" spans="1:2" x14ac:dyDescent="0.25">
      <c r="A1045" s="1">
        <f t="shared" si="877"/>
        <v>1</v>
      </c>
      <c r="B1045" s="1">
        <f t="shared" si="878"/>
        <v>1900</v>
      </c>
    </row>
    <row r="1046" spans="1:2" x14ac:dyDescent="0.25">
      <c r="A1046" s="1">
        <f t="shared" si="877"/>
        <v>1</v>
      </c>
      <c r="B1046" s="1">
        <f t="shared" si="878"/>
        <v>1900</v>
      </c>
    </row>
    <row r="1047" spans="1:2" x14ac:dyDescent="0.25">
      <c r="A1047" s="1">
        <f t="shared" si="877"/>
        <v>1</v>
      </c>
      <c r="B1047" s="1">
        <f t="shared" si="878"/>
        <v>1900</v>
      </c>
    </row>
    <row r="1048" spans="1:2" x14ac:dyDescent="0.25">
      <c r="A1048" s="1">
        <f t="shared" si="877"/>
        <v>1</v>
      </c>
      <c r="B1048" s="1">
        <f t="shared" si="878"/>
        <v>1900</v>
      </c>
    </row>
    <row r="1049" spans="1:2" x14ac:dyDescent="0.25">
      <c r="A1049" s="1">
        <f t="shared" si="877"/>
        <v>1</v>
      </c>
      <c r="B1049" s="1">
        <f t="shared" si="878"/>
        <v>1900</v>
      </c>
    </row>
    <row r="1050" spans="1:2" x14ac:dyDescent="0.25">
      <c r="A1050" s="1">
        <f t="shared" si="877"/>
        <v>1</v>
      </c>
      <c r="B1050" s="1">
        <f t="shared" si="878"/>
        <v>1900</v>
      </c>
    </row>
    <row r="1051" spans="1:2" x14ac:dyDescent="0.25">
      <c r="A1051" s="1">
        <f t="shared" si="877"/>
        <v>1</v>
      </c>
      <c r="B1051" s="1">
        <f t="shared" si="878"/>
        <v>1900</v>
      </c>
    </row>
    <row r="1052" spans="1:2" x14ac:dyDescent="0.25">
      <c r="A1052" s="1">
        <f t="shared" si="877"/>
        <v>1</v>
      </c>
      <c r="B1052" s="1">
        <f t="shared" si="878"/>
        <v>1900</v>
      </c>
    </row>
    <row r="1053" spans="1:2" x14ac:dyDescent="0.25">
      <c r="A1053" s="1">
        <f t="shared" si="877"/>
        <v>1</v>
      </c>
      <c r="B1053" s="1">
        <f t="shared" si="878"/>
        <v>1900</v>
      </c>
    </row>
    <row r="1054" spans="1:2" x14ac:dyDescent="0.25">
      <c r="A1054" s="1">
        <f t="shared" si="877"/>
        <v>1</v>
      </c>
      <c r="B1054" s="1">
        <f t="shared" si="878"/>
        <v>1900</v>
      </c>
    </row>
    <row r="1055" spans="1:2" x14ac:dyDescent="0.25">
      <c r="A1055" s="1">
        <f t="shared" si="877"/>
        <v>1</v>
      </c>
      <c r="B1055" s="1">
        <f t="shared" si="878"/>
        <v>1900</v>
      </c>
    </row>
    <row r="1056" spans="1:2" x14ac:dyDescent="0.25">
      <c r="A1056" s="1">
        <f t="shared" si="877"/>
        <v>1</v>
      </c>
      <c r="B1056" s="1">
        <f t="shared" si="878"/>
        <v>1900</v>
      </c>
    </row>
    <row r="1057" spans="1:2" x14ac:dyDescent="0.25">
      <c r="A1057" s="1">
        <f t="shared" si="877"/>
        <v>1</v>
      </c>
      <c r="B1057" s="1">
        <f t="shared" si="878"/>
        <v>1900</v>
      </c>
    </row>
    <row r="1058" spans="1:2" x14ac:dyDescent="0.25">
      <c r="A1058" s="1">
        <f t="shared" si="877"/>
        <v>1</v>
      </c>
      <c r="B1058" s="1">
        <f t="shared" si="878"/>
        <v>1900</v>
      </c>
    </row>
    <row r="1059" spans="1:2" x14ac:dyDescent="0.25">
      <c r="A1059" s="1">
        <f t="shared" si="877"/>
        <v>1</v>
      </c>
      <c r="B1059" s="1">
        <f t="shared" si="878"/>
        <v>1900</v>
      </c>
    </row>
    <row r="1060" spans="1:2" x14ac:dyDescent="0.25">
      <c r="A1060" s="1">
        <f t="shared" si="877"/>
        <v>1</v>
      </c>
      <c r="B1060" s="1">
        <f t="shared" si="878"/>
        <v>1900</v>
      </c>
    </row>
    <row r="1061" spans="1:2" x14ac:dyDescent="0.25">
      <c r="A1061" s="1">
        <f t="shared" si="877"/>
        <v>1</v>
      </c>
      <c r="B1061" s="1">
        <f t="shared" si="878"/>
        <v>1900</v>
      </c>
    </row>
    <row r="1062" spans="1:2" x14ac:dyDescent="0.25">
      <c r="A1062" s="1">
        <f t="shared" si="877"/>
        <v>1</v>
      </c>
      <c r="B1062" s="1">
        <f t="shared" si="878"/>
        <v>1900</v>
      </c>
    </row>
    <row r="1063" spans="1:2" x14ac:dyDescent="0.25">
      <c r="A1063" s="1">
        <f t="shared" si="877"/>
        <v>1</v>
      </c>
      <c r="B1063" s="1">
        <f t="shared" si="878"/>
        <v>1900</v>
      </c>
    </row>
    <row r="1064" spans="1:2" x14ac:dyDescent="0.25">
      <c r="A1064" s="1">
        <f t="shared" si="877"/>
        <v>1</v>
      </c>
      <c r="B1064" s="1">
        <f t="shared" si="878"/>
        <v>1900</v>
      </c>
    </row>
    <row r="1065" spans="1:2" x14ac:dyDescent="0.25">
      <c r="A1065" s="1">
        <f t="shared" si="877"/>
        <v>1</v>
      </c>
      <c r="B1065" s="1">
        <f t="shared" si="878"/>
        <v>1900</v>
      </c>
    </row>
    <row r="1066" spans="1:2" x14ac:dyDescent="0.25">
      <c r="A1066" s="1">
        <f t="shared" si="877"/>
        <v>1</v>
      </c>
      <c r="B1066" s="1">
        <f t="shared" si="878"/>
        <v>1900</v>
      </c>
    </row>
    <row r="1067" spans="1:2" x14ac:dyDescent="0.25">
      <c r="A1067" s="1">
        <f t="shared" si="877"/>
        <v>1</v>
      </c>
      <c r="B1067" s="1">
        <f t="shared" si="878"/>
        <v>1900</v>
      </c>
    </row>
    <row r="1068" spans="1:2" x14ac:dyDescent="0.25">
      <c r="A1068" s="1">
        <f t="shared" ref="A1068:A1106" si="879">MONTH(C1068)</f>
        <v>1</v>
      </c>
      <c r="B1068" s="1">
        <f t="shared" ref="B1068:B1106" si="880">YEAR(C1068)</f>
        <v>1900</v>
      </c>
    </row>
    <row r="1069" spans="1:2" x14ac:dyDescent="0.25">
      <c r="A1069" s="1">
        <f t="shared" si="879"/>
        <v>1</v>
      </c>
      <c r="B1069" s="1">
        <f t="shared" si="880"/>
        <v>1900</v>
      </c>
    </row>
    <row r="1070" spans="1:2" x14ac:dyDescent="0.25">
      <c r="A1070" s="1">
        <f t="shared" si="879"/>
        <v>1</v>
      </c>
      <c r="B1070" s="1">
        <f t="shared" si="880"/>
        <v>1900</v>
      </c>
    </row>
    <row r="1071" spans="1:2" x14ac:dyDescent="0.25">
      <c r="A1071" s="1">
        <f t="shared" si="879"/>
        <v>1</v>
      </c>
      <c r="B1071" s="1">
        <f t="shared" si="880"/>
        <v>1900</v>
      </c>
    </row>
    <row r="1072" spans="1:2" x14ac:dyDescent="0.25">
      <c r="A1072" s="1">
        <f t="shared" si="879"/>
        <v>1</v>
      </c>
      <c r="B1072" s="1">
        <f t="shared" si="880"/>
        <v>1900</v>
      </c>
    </row>
    <row r="1073" spans="1:2" x14ac:dyDescent="0.25">
      <c r="A1073" s="1">
        <f t="shared" si="879"/>
        <v>1</v>
      </c>
      <c r="B1073" s="1">
        <f t="shared" si="880"/>
        <v>1900</v>
      </c>
    </row>
    <row r="1074" spans="1:2" x14ac:dyDescent="0.25">
      <c r="A1074" s="1">
        <f t="shared" si="879"/>
        <v>1</v>
      </c>
      <c r="B1074" s="1">
        <f t="shared" si="880"/>
        <v>1900</v>
      </c>
    </row>
    <row r="1075" spans="1:2" x14ac:dyDescent="0.25">
      <c r="A1075" s="1">
        <f t="shared" si="879"/>
        <v>1</v>
      </c>
      <c r="B1075" s="1">
        <f t="shared" si="880"/>
        <v>1900</v>
      </c>
    </row>
    <row r="1076" spans="1:2" x14ac:dyDescent="0.25">
      <c r="A1076" s="1">
        <f t="shared" si="879"/>
        <v>1</v>
      </c>
      <c r="B1076" s="1">
        <f t="shared" si="880"/>
        <v>1900</v>
      </c>
    </row>
    <row r="1077" spans="1:2" x14ac:dyDescent="0.25">
      <c r="A1077" s="1">
        <f t="shared" si="879"/>
        <v>1</v>
      </c>
      <c r="B1077" s="1">
        <f t="shared" si="880"/>
        <v>1900</v>
      </c>
    </row>
    <row r="1078" spans="1:2" x14ac:dyDescent="0.25">
      <c r="A1078" s="1">
        <f t="shared" si="879"/>
        <v>1</v>
      </c>
      <c r="B1078" s="1">
        <f t="shared" si="880"/>
        <v>1900</v>
      </c>
    </row>
    <row r="1079" spans="1:2" x14ac:dyDescent="0.25">
      <c r="A1079" s="1">
        <f t="shared" si="879"/>
        <v>1</v>
      </c>
      <c r="B1079" s="1">
        <f t="shared" si="880"/>
        <v>1900</v>
      </c>
    </row>
    <row r="1080" spans="1:2" x14ac:dyDescent="0.25">
      <c r="A1080" s="1">
        <f t="shared" si="879"/>
        <v>1</v>
      </c>
      <c r="B1080" s="1">
        <f t="shared" si="880"/>
        <v>1900</v>
      </c>
    </row>
    <row r="1081" spans="1:2" x14ac:dyDescent="0.25">
      <c r="A1081" s="1">
        <f t="shared" si="879"/>
        <v>1</v>
      </c>
      <c r="B1081" s="1">
        <f t="shared" si="880"/>
        <v>1900</v>
      </c>
    </row>
    <row r="1082" spans="1:2" x14ac:dyDescent="0.25">
      <c r="A1082" s="1">
        <f t="shared" si="879"/>
        <v>1</v>
      </c>
      <c r="B1082" s="1">
        <f t="shared" si="880"/>
        <v>1900</v>
      </c>
    </row>
    <row r="1083" spans="1:2" x14ac:dyDescent="0.25">
      <c r="A1083" s="1">
        <f t="shared" si="879"/>
        <v>1</v>
      </c>
      <c r="B1083" s="1">
        <f t="shared" si="880"/>
        <v>1900</v>
      </c>
    </row>
    <row r="1084" spans="1:2" x14ac:dyDescent="0.25">
      <c r="A1084" s="1">
        <f t="shared" si="879"/>
        <v>1</v>
      </c>
      <c r="B1084" s="1">
        <f t="shared" si="880"/>
        <v>1900</v>
      </c>
    </row>
    <row r="1085" spans="1:2" x14ac:dyDescent="0.25">
      <c r="A1085" s="1">
        <f t="shared" si="879"/>
        <v>1</v>
      </c>
      <c r="B1085" s="1">
        <f t="shared" si="880"/>
        <v>1900</v>
      </c>
    </row>
    <row r="1086" spans="1:2" x14ac:dyDescent="0.25">
      <c r="A1086" s="1">
        <f t="shared" si="879"/>
        <v>1</v>
      </c>
      <c r="B1086" s="1">
        <f t="shared" si="880"/>
        <v>1900</v>
      </c>
    </row>
    <row r="1087" spans="1:2" x14ac:dyDescent="0.25">
      <c r="A1087" s="1">
        <f t="shared" si="879"/>
        <v>1</v>
      </c>
      <c r="B1087" s="1">
        <f t="shared" si="880"/>
        <v>1900</v>
      </c>
    </row>
    <row r="1088" spans="1:2" x14ac:dyDescent="0.25">
      <c r="A1088" s="1">
        <f t="shared" si="879"/>
        <v>1</v>
      </c>
      <c r="B1088" s="1">
        <f t="shared" si="880"/>
        <v>1900</v>
      </c>
    </row>
    <row r="1089" spans="1:2" x14ac:dyDescent="0.25">
      <c r="A1089" s="1">
        <f t="shared" si="879"/>
        <v>1</v>
      </c>
      <c r="B1089" s="1">
        <f t="shared" si="880"/>
        <v>1900</v>
      </c>
    </row>
    <row r="1090" spans="1:2" x14ac:dyDescent="0.25">
      <c r="A1090" s="1">
        <f t="shared" si="879"/>
        <v>1</v>
      </c>
      <c r="B1090" s="1">
        <f t="shared" si="880"/>
        <v>1900</v>
      </c>
    </row>
    <row r="1091" spans="1:2" x14ac:dyDescent="0.25">
      <c r="A1091" s="1">
        <f t="shared" si="879"/>
        <v>1</v>
      </c>
      <c r="B1091" s="1">
        <f t="shared" si="880"/>
        <v>1900</v>
      </c>
    </row>
    <row r="1092" spans="1:2" x14ac:dyDescent="0.25">
      <c r="A1092" s="1">
        <f t="shared" si="879"/>
        <v>1</v>
      </c>
      <c r="B1092" s="1">
        <f t="shared" si="880"/>
        <v>1900</v>
      </c>
    </row>
    <row r="1093" spans="1:2" x14ac:dyDescent="0.25">
      <c r="A1093" s="1">
        <f t="shared" si="879"/>
        <v>1</v>
      </c>
      <c r="B1093" s="1">
        <f t="shared" si="880"/>
        <v>1900</v>
      </c>
    </row>
    <row r="1094" spans="1:2" x14ac:dyDescent="0.25">
      <c r="A1094" s="1">
        <f t="shared" si="879"/>
        <v>1</v>
      </c>
      <c r="B1094" s="1">
        <f t="shared" si="880"/>
        <v>1900</v>
      </c>
    </row>
    <row r="1095" spans="1:2" x14ac:dyDescent="0.25">
      <c r="A1095" s="1">
        <f t="shared" si="879"/>
        <v>1</v>
      </c>
      <c r="B1095" s="1">
        <f t="shared" si="880"/>
        <v>1900</v>
      </c>
    </row>
    <row r="1096" spans="1:2" x14ac:dyDescent="0.25">
      <c r="A1096" s="1">
        <f t="shared" si="879"/>
        <v>1</v>
      </c>
      <c r="B1096" s="1">
        <f t="shared" si="880"/>
        <v>1900</v>
      </c>
    </row>
    <row r="1097" spans="1:2" x14ac:dyDescent="0.25">
      <c r="A1097" s="1">
        <f t="shared" si="879"/>
        <v>1</v>
      </c>
      <c r="B1097" s="1">
        <f t="shared" si="880"/>
        <v>1900</v>
      </c>
    </row>
    <row r="1098" spans="1:2" x14ac:dyDescent="0.25">
      <c r="A1098" s="1">
        <f t="shared" si="879"/>
        <v>1</v>
      </c>
      <c r="B1098" s="1">
        <f t="shared" si="880"/>
        <v>1900</v>
      </c>
    </row>
    <row r="1099" spans="1:2" x14ac:dyDescent="0.25">
      <c r="A1099" s="1">
        <f t="shared" si="879"/>
        <v>1</v>
      </c>
      <c r="B1099" s="1">
        <f t="shared" si="880"/>
        <v>1900</v>
      </c>
    </row>
    <row r="1100" spans="1:2" x14ac:dyDescent="0.25">
      <c r="A1100" s="1">
        <f t="shared" si="879"/>
        <v>1</v>
      </c>
      <c r="B1100" s="1">
        <f t="shared" si="880"/>
        <v>1900</v>
      </c>
    </row>
    <row r="1101" spans="1:2" x14ac:dyDescent="0.25">
      <c r="A1101" s="1">
        <f t="shared" si="879"/>
        <v>1</v>
      </c>
      <c r="B1101" s="1">
        <f t="shared" si="880"/>
        <v>1900</v>
      </c>
    </row>
    <row r="1102" spans="1:2" x14ac:dyDescent="0.25">
      <c r="A1102" s="1">
        <f t="shared" si="879"/>
        <v>1</v>
      </c>
      <c r="B1102" s="1">
        <f t="shared" si="880"/>
        <v>1900</v>
      </c>
    </row>
    <row r="1103" spans="1:2" x14ac:dyDescent="0.25">
      <c r="A1103" s="1">
        <f t="shared" si="879"/>
        <v>1</v>
      </c>
      <c r="B1103" s="1">
        <f t="shared" si="880"/>
        <v>1900</v>
      </c>
    </row>
    <row r="1104" spans="1:2" x14ac:dyDescent="0.25">
      <c r="A1104" s="1">
        <f t="shared" si="879"/>
        <v>1</v>
      </c>
      <c r="B1104" s="1">
        <f t="shared" si="880"/>
        <v>1900</v>
      </c>
    </row>
    <row r="1105" spans="1:2" x14ac:dyDescent="0.25">
      <c r="A1105" s="1">
        <f t="shared" si="879"/>
        <v>1</v>
      </c>
      <c r="B1105" s="1">
        <f t="shared" si="880"/>
        <v>1900</v>
      </c>
    </row>
    <row r="1106" spans="1:2" x14ac:dyDescent="0.25">
      <c r="A1106" s="1">
        <f t="shared" si="879"/>
        <v>1</v>
      </c>
      <c r="B1106" s="1">
        <f t="shared" si="880"/>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83" activePane="bottomRight" state="frozen"/>
      <selection activeCell="Q13" sqref="Q13"/>
      <selection pane="topRight" activeCell="Q13" sqref="Q13"/>
      <selection pane="bottomLeft" activeCell="Q13" sqref="Q13"/>
      <selection pane="bottomRight" activeCell="C96" sqref="C96"/>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6" t="s">
        <v>39</v>
      </c>
      <c r="E7" s="296"/>
      <c r="F7" s="296"/>
      <c r="G7" s="297"/>
      <c r="H7" s="295" t="s">
        <v>39</v>
      </c>
      <c r="I7" s="296"/>
      <c r="J7" s="296"/>
      <c r="K7" s="297"/>
      <c r="L7" s="295" t="s">
        <v>39</v>
      </c>
      <c r="M7" s="296"/>
      <c r="N7" s="296"/>
      <c r="O7" s="297"/>
      <c r="P7" s="295" t="s">
        <v>39</v>
      </c>
      <c r="Q7" s="296"/>
      <c r="R7" s="296"/>
      <c r="S7" s="297"/>
      <c r="T7" s="295" t="s">
        <v>39</v>
      </c>
      <c r="U7" s="296"/>
      <c r="V7" s="296"/>
      <c r="W7" s="297"/>
      <c r="X7" s="295" t="s">
        <v>40</v>
      </c>
      <c r="Y7" s="296"/>
      <c r="Z7" s="296"/>
      <c r="AA7" s="297"/>
      <c r="AB7" s="295" t="s">
        <v>40</v>
      </c>
      <c r="AC7" s="296"/>
      <c r="AD7" s="296"/>
      <c r="AE7" s="297"/>
      <c r="AF7" s="295" t="s">
        <v>40</v>
      </c>
      <c r="AG7" s="296"/>
      <c r="AH7" s="296"/>
      <c r="AI7" s="297"/>
      <c r="AJ7" s="295" t="s">
        <v>40</v>
      </c>
      <c r="AK7" s="296"/>
      <c r="AL7" s="296"/>
      <c r="AM7" s="297"/>
      <c r="AN7" s="295" t="s">
        <v>40</v>
      </c>
      <c r="AO7" s="296"/>
      <c r="AP7" s="296"/>
      <c r="AQ7" s="297"/>
      <c r="AR7" s="295" t="s">
        <v>40</v>
      </c>
      <c r="AS7" s="296"/>
      <c r="AT7" s="296"/>
      <c r="AU7" s="297"/>
      <c r="AV7" s="295" t="s">
        <v>40</v>
      </c>
      <c r="AW7" s="296"/>
      <c r="AX7" s="296"/>
      <c r="AY7" s="297"/>
      <c r="AZ7" s="295" t="s">
        <v>40</v>
      </c>
      <c r="BA7" s="296"/>
      <c r="BB7" s="296"/>
      <c r="BC7" s="297"/>
      <c r="BD7" s="295" t="s">
        <v>40</v>
      </c>
      <c r="BE7" s="296"/>
      <c r="BF7" s="296"/>
      <c r="BG7" s="297"/>
      <c r="BH7" s="295" t="s">
        <v>40</v>
      </c>
      <c r="BI7" s="296"/>
      <c r="BJ7" s="296"/>
      <c r="BK7" s="297"/>
      <c r="BL7" s="295" t="s">
        <v>40</v>
      </c>
      <c r="BM7" s="296"/>
      <c r="BN7" s="296"/>
      <c r="BO7" s="297"/>
      <c r="BP7" s="295" t="s">
        <v>40</v>
      </c>
      <c r="BQ7" s="296"/>
      <c r="BR7" s="296"/>
      <c r="BS7" s="297"/>
      <c r="BT7" s="295" t="s">
        <v>41</v>
      </c>
      <c r="BU7" s="296"/>
      <c r="BV7" s="296"/>
      <c r="BW7" s="297"/>
      <c r="BX7" s="295" t="s">
        <v>41</v>
      </c>
      <c r="BY7" s="296"/>
      <c r="BZ7" s="296"/>
      <c r="CA7" s="297"/>
      <c r="CB7" s="295" t="s">
        <v>41</v>
      </c>
      <c r="CC7" s="296"/>
      <c r="CD7" s="296"/>
      <c r="CE7" s="297"/>
      <c r="CF7" s="295" t="s">
        <v>41</v>
      </c>
      <c r="CG7" s="296"/>
      <c r="CH7" s="296"/>
      <c r="CI7" s="297"/>
      <c r="CJ7" s="295" t="s">
        <v>41</v>
      </c>
      <c r="CK7" s="296"/>
      <c r="CL7" s="296"/>
      <c r="CM7" s="297"/>
      <c r="CN7" s="295" t="s">
        <v>41</v>
      </c>
      <c r="CO7" s="296"/>
      <c r="CP7" s="296"/>
      <c r="CQ7" s="297"/>
      <c r="CR7" s="295" t="s">
        <v>41</v>
      </c>
      <c r="CS7" s="296"/>
      <c r="CT7" s="296"/>
      <c r="CU7" s="297"/>
      <c r="CV7" s="295" t="s">
        <v>41</v>
      </c>
      <c r="CW7" s="296"/>
      <c r="CX7" s="296"/>
      <c r="CY7" s="297"/>
      <c r="CZ7" s="295" t="s">
        <v>41</v>
      </c>
      <c r="DA7" s="296"/>
      <c r="DB7" s="296"/>
      <c r="DC7" s="297"/>
      <c r="DD7" s="295" t="s">
        <v>41</v>
      </c>
      <c r="DE7" s="296"/>
      <c r="DF7" s="296"/>
      <c r="DG7" s="297"/>
      <c r="DH7" s="295" t="s">
        <v>41</v>
      </c>
      <c r="DI7" s="296"/>
      <c r="DJ7" s="296"/>
      <c r="DK7" s="297"/>
      <c r="DL7" s="295" t="s">
        <v>41</v>
      </c>
      <c r="DM7" s="296"/>
      <c r="DN7" s="296"/>
      <c r="DO7" s="297"/>
      <c r="DP7" s="295" t="s">
        <v>44</v>
      </c>
      <c r="DQ7" s="296"/>
      <c r="DR7" s="296"/>
      <c r="DS7" s="297"/>
      <c r="DT7" s="295" t="s">
        <v>44</v>
      </c>
      <c r="DU7" s="296"/>
      <c r="DV7" s="296"/>
      <c r="DW7" s="297"/>
      <c r="DX7" s="295" t="s">
        <v>44</v>
      </c>
      <c r="DY7" s="296"/>
      <c r="DZ7" s="296"/>
      <c r="EA7" s="297"/>
      <c r="EB7" s="295" t="s">
        <v>44</v>
      </c>
      <c r="EC7" s="296"/>
      <c r="ED7" s="296"/>
      <c r="EE7" s="297"/>
      <c r="EF7" s="295" t="s">
        <v>44</v>
      </c>
      <c r="EG7" s="296"/>
      <c r="EH7" s="296"/>
      <c r="EI7" s="297"/>
      <c r="EJ7" s="295" t="s">
        <v>44</v>
      </c>
      <c r="EK7" s="296"/>
      <c r="EL7" s="296"/>
      <c r="EM7" s="297"/>
      <c r="EN7" s="295" t="s">
        <v>44</v>
      </c>
      <c r="EO7" s="296"/>
      <c r="EP7" s="296"/>
      <c r="EQ7" s="297"/>
      <c r="ER7" s="295" t="s">
        <v>44</v>
      </c>
      <c r="ES7" s="296"/>
      <c r="ET7" s="296"/>
      <c r="EU7" s="297"/>
      <c r="EV7" s="295" t="s">
        <v>46</v>
      </c>
      <c r="EW7" s="296"/>
      <c r="EX7" s="296"/>
      <c r="EY7" s="297"/>
      <c r="EZ7" s="295" t="s">
        <v>46</v>
      </c>
      <c r="FA7" s="296"/>
      <c r="FB7" s="296"/>
      <c r="FC7" s="297"/>
      <c r="FD7" s="295" t="s">
        <v>46</v>
      </c>
      <c r="FE7" s="296"/>
      <c r="FF7" s="296"/>
      <c r="FG7" s="297"/>
      <c r="FH7" s="295" t="s">
        <v>46</v>
      </c>
      <c r="FI7" s="296"/>
      <c r="FJ7" s="296"/>
      <c r="FK7" s="297"/>
      <c r="FL7" s="295" t="s">
        <v>28</v>
      </c>
      <c r="FM7" s="296"/>
      <c r="FN7" s="296"/>
      <c r="FO7" s="297"/>
      <c r="FP7" s="295" t="s">
        <v>28</v>
      </c>
      <c r="FQ7" s="296"/>
      <c r="FR7" s="296"/>
      <c r="FS7" s="297"/>
      <c r="FT7" s="295" t="s">
        <v>28</v>
      </c>
      <c r="FU7" s="296"/>
      <c r="FV7" s="296"/>
      <c r="FW7" s="297"/>
      <c r="FX7" s="295" t="s">
        <v>28</v>
      </c>
      <c r="FY7" s="296"/>
      <c r="FZ7" s="296"/>
      <c r="GA7" s="297"/>
    </row>
    <row r="8" spans="1:183" s="106" customFormat="1" ht="16.5" customHeight="1" x14ac:dyDescent="0.25">
      <c r="C8" s="86" t="s">
        <v>53</v>
      </c>
      <c r="D8" s="296" t="s">
        <v>10</v>
      </c>
      <c r="E8" s="296"/>
      <c r="F8" s="296"/>
      <c r="G8" s="297"/>
      <c r="H8" s="295" t="s">
        <v>12</v>
      </c>
      <c r="I8" s="296"/>
      <c r="J8" s="296"/>
      <c r="K8" s="297"/>
      <c r="L8" s="295" t="s">
        <v>12</v>
      </c>
      <c r="M8" s="296"/>
      <c r="N8" s="296"/>
      <c r="O8" s="297"/>
      <c r="P8" s="295" t="s">
        <v>12</v>
      </c>
      <c r="Q8" s="296"/>
      <c r="R8" s="296"/>
      <c r="S8" s="297"/>
      <c r="T8" s="295" t="s">
        <v>12</v>
      </c>
      <c r="U8" s="296"/>
      <c r="V8" s="296"/>
      <c r="W8" s="297"/>
      <c r="X8" s="295" t="s">
        <v>13</v>
      </c>
      <c r="Y8" s="296"/>
      <c r="Z8" s="296"/>
      <c r="AA8" s="297"/>
      <c r="AB8" s="295" t="s">
        <v>13</v>
      </c>
      <c r="AC8" s="296"/>
      <c r="AD8" s="296"/>
      <c r="AE8" s="297"/>
      <c r="AF8" s="295" t="s">
        <v>13</v>
      </c>
      <c r="AG8" s="296"/>
      <c r="AH8" s="296"/>
      <c r="AI8" s="297"/>
      <c r="AJ8" s="295" t="s">
        <v>13</v>
      </c>
      <c r="AK8" s="296"/>
      <c r="AL8" s="296"/>
      <c r="AM8" s="297"/>
      <c r="AN8" s="295" t="s">
        <v>14</v>
      </c>
      <c r="AO8" s="296"/>
      <c r="AP8" s="296"/>
      <c r="AQ8" s="297"/>
      <c r="AR8" s="295" t="s">
        <v>14</v>
      </c>
      <c r="AS8" s="296"/>
      <c r="AT8" s="296"/>
      <c r="AU8" s="297"/>
      <c r="AV8" s="295" t="s">
        <v>14</v>
      </c>
      <c r="AW8" s="296"/>
      <c r="AX8" s="296"/>
      <c r="AY8" s="297"/>
      <c r="AZ8" s="295" t="s">
        <v>14</v>
      </c>
      <c r="BA8" s="296"/>
      <c r="BB8" s="296"/>
      <c r="BC8" s="297"/>
      <c r="BD8" s="295" t="s">
        <v>15</v>
      </c>
      <c r="BE8" s="296"/>
      <c r="BF8" s="296"/>
      <c r="BG8" s="297"/>
      <c r="BH8" s="295" t="s">
        <v>15</v>
      </c>
      <c r="BI8" s="296"/>
      <c r="BJ8" s="296"/>
      <c r="BK8" s="297"/>
      <c r="BL8" s="295" t="s">
        <v>15</v>
      </c>
      <c r="BM8" s="296"/>
      <c r="BN8" s="296"/>
      <c r="BO8" s="297"/>
      <c r="BP8" s="295" t="s">
        <v>15</v>
      </c>
      <c r="BQ8" s="296"/>
      <c r="BR8" s="296"/>
      <c r="BS8" s="297"/>
      <c r="BT8" s="295" t="s">
        <v>25</v>
      </c>
      <c r="BU8" s="296"/>
      <c r="BV8" s="296"/>
      <c r="BW8" s="297"/>
      <c r="BX8" s="295" t="s">
        <v>25</v>
      </c>
      <c r="BY8" s="296"/>
      <c r="BZ8" s="296"/>
      <c r="CA8" s="297"/>
      <c r="CB8" s="295" t="s">
        <v>25</v>
      </c>
      <c r="CC8" s="296"/>
      <c r="CD8" s="296"/>
      <c r="CE8" s="297"/>
      <c r="CF8" s="295" t="s">
        <v>25</v>
      </c>
      <c r="CG8" s="296"/>
      <c r="CH8" s="296"/>
      <c r="CI8" s="297"/>
      <c r="CJ8" s="295" t="s">
        <v>16</v>
      </c>
      <c r="CK8" s="296"/>
      <c r="CL8" s="296"/>
      <c r="CM8" s="297"/>
      <c r="CN8" s="295" t="s">
        <v>16</v>
      </c>
      <c r="CO8" s="296"/>
      <c r="CP8" s="296"/>
      <c r="CQ8" s="297"/>
      <c r="CR8" s="295" t="s">
        <v>16</v>
      </c>
      <c r="CS8" s="296"/>
      <c r="CT8" s="296"/>
      <c r="CU8" s="297"/>
      <c r="CV8" s="295" t="s">
        <v>16</v>
      </c>
      <c r="CW8" s="296"/>
      <c r="CX8" s="296"/>
      <c r="CY8" s="297"/>
      <c r="CZ8" s="295" t="s">
        <v>17</v>
      </c>
      <c r="DA8" s="296"/>
      <c r="DB8" s="296"/>
      <c r="DC8" s="297"/>
      <c r="DD8" s="295" t="s">
        <v>17</v>
      </c>
      <c r="DE8" s="296"/>
      <c r="DF8" s="296"/>
      <c r="DG8" s="297"/>
      <c r="DH8" s="295" t="s">
        <v>17</v>
      </c>
      <c r="DI8" s="296"/>
      <c r="DJ8" s="296"/>
      <c r="DK8" s="297"/>
      <c r="DL8" s="295" t="s">
        <v>17</v>
      </c>
      <c r="DM8" s="296"/>
      <c r="DN8" s="296"/>
      <c r="DO8" s="297"/>
      <c r="DP8" s="295" t="s">
        <v>51</v>
      </c>
      <c r="DQ8" s="296"/>
      <c r="DR8" s="296"/>
      <c r="DS8" s="297"/>
      <c r="DT8" s="295" t="s">
        <v>51</v>
      </c>
      <c r="DU8" s="296"/>
      <c r="DV8" s="296"/>
      <c r="DW8" s="297"/>
      <c r="DX8" s="295" t="s">
        <v>51</v>
      </c>
      <c r="DY8" s="296"/>
      <c r="DZ8" s="296"/>
      <c r="EA8" s="297"/>
      <c r="EB8" s="295" t="s">
        <v>51</v>
      </c>
      <c r="EC8" s="296"/>
      <c r="ED8" s="296"/>
      <c r="EE8" s="297"/>
      <c r="EF8" s="295" t="s">
        <v>18</v>
      </c>
      <c r="EG8" s="296"/>
      <c r="EH8" s="296"/>
      <c r="EI8" s="297"/>
      <c r="EJ8" s="295" t="s">
        <v>18</v>
      </c>
      <c r="EK8" s="296"/>
      <c r="EL8" s="296"/>
      <c r="EM8" s="297"/>
      <c r="EN8" s="295" t="s">
        <v>18</v>
      </c>
      <c r="EO8" s="296"/>
      <c r="EP8" s="296"/>
      <c r="EQ8" s="297"/>
      <c r="ER8" s="295" t="s">
        <v>18</v>
      </c>
      <c r="ES8" s="296"/>
      <c r="ET8" s="296"/>
      <c r="EU8" s="297"/>
      <c r="EV8" s="295" t="s">
        <v>19</v>
      </c>
      <c r="EW8" s="296"/>
      <c r="EX8" s="296"/>
      <c r="EY8" s="297"/>
      <c r="EZ8" s="295" t="s">
        <v>19</v>
      </c>
      <c r="FA8" s="296"/>
      <c r="FB8" s="296"/>
      <c r="FC8" s="297"/>
      <c r="FD8" s="295" t="s">
        <v>19</v>
      </c>
      <c r="FE8" s="296"/>
      <c r="FF8" s="296"/>
      <c r="FG8" s="297"/>
      <c r="FH8" s="295" t="s">
        <v>19</v>
      </c>
      <c r="FI8" s="296"/>
      <c r="FJ8" s="296"/>
      <c r="FK8" s="297"/>
      <c r="FL8" s="295" t="s">
        <v>20</v>
      </c>
      <c r="FM8" s="296"/>
      <c r="FN8" s="296"/>
      <c r="FO8" s="297"/>
      <c r="FP8" s="295" t="s">
        <v>20</v>
      </c>
      <c r="FQ8" s="296"/>
      <c r="FR8" s="296"/>
      <c r="FS8" s="297"/>
      <c r="FT8" s="295" t="s">
        <v>20</v>
      </c>
      <c r="FU8" s="296"/>
      <c r="FV8" s="296"/>
      <c r="FW8" s="297"/>
      <c r="FX8" s="295" t="s">
        <v>20</v>
      </c>
      <c r="FY8" s="296"/>
      <c r="FZ8" s="296"/>
      <c r="GA8" s="297"/>
    </row>
    <row r="9" spans="1:183" s="107" customFormat="1" ht="18" customHeight="1" x14ac:dyDescent="0.25">
      <c r="C9" s="87" t="s">
        <v>54</v>
      </c>
      <c r="D9" s="299" t="s">
        <v>9</v>
      </c>
      <c r="E9" s="299"/>
      <c r="F9" s="299"/>
      <c r="G9" s="300"/>
      <c r="H9" s="298" t="s">
        <v>6</v>
      </c>
      <c r="I9" s="299"/>
      <c r="J9" s="299"/>
      <c r="K9" s="300"/>
      <c r="L9" s="298" t="s">
        <v>7</v>
      </c>
      <c r="M9" s="299"/>
      <c r="N9" s="299"/>
      <c r="O9" s="300"/>
      <c r="P9" s="298" t="s">
        <v>8</v>
      </c>
      <c r="Q9" s="299"/>
      <c r="R9" s="299"/>
      <c r="S9" s="300"/>
      <c r="T9" s="298" t="s">
        <v>9</v>
      </c>
      <c r="U9" s="299"/>
      <c r="V9" s="299"/>
      <c r="W9" s="300"/>
      <c r="X9" s="298" t="s">
        <v>6</v>
      </c>
      <c r="Y9" s="299"/>
      <c r="Z9" s="299"/>
      <c r="AA9" s="300"/>
      <c r="AB9" s="298" t="s">
        <v>7</v>
      </c>
      <c r="AC9" s="299"/>
      <c r="AD9" s="299"/>
      <c r="AE9" s="300"/>
      <c r="AF9" s="298" t="s">
        <v>8</v>
      </c>
      <c r="AG9" s="299"/>
      <c r="AH9" s="299"/>
      <c r="AI9" s="300"/>
      <c r="AJ9" s="298" t="s">
        <v>9</v>
      </c>
      <c r="AK9" s="299"/>
      <c r="AL9" s="299"/>
      <c r="AM9" s="300"/>
      <c r="AN9" s="298" t="s">
        <v>6</v>
      </c>
      <c r="AO9" s="299"/>
      <c r="AP9" s="299"/>
      <c r="AQ9" s="300"/>
      <c r="AR9" s="298" t="s">
        <v>7</v>
      </c>
      <c r="AS9" s="299"/>
      <c r="AT9" s="299"/>
      <c r="AU9" s="300"/>
      <c r="AV9" s="298" t="s">
        <v>8</v>
      </c>
      <c r="AW9" s="299"/>
      <c r="AX9" s="299"/>
      <c r="AY9" s="300"/>
      <c r="AZ9" s="298" t="s">
        <v>9</v>
      </c>
      <c r="BA9" s="299"/>
      <c r="BB9" s="299"/>
      <c r="BC9" s="300"/>
      <c r="BD9" s="298" t="s">
        <v>6</v>
      </c>
      <c r="BE9" s="299"/>
      <c r="BF9" s="299"/>
      <c r="BG9" s="300"/>
      <c r="BH9" s="298" t="s">
        <v>7</v>
      </c>
      <c r="BI9" s="299"/>
      <c r="BJ9" s="299"/>
      <c r="BK9" s="300"/>
      <c r="BL9" s="298" t="s">
        <v>8</v>
      </c>
      <c r="BM9" s="299"/>
      <c r="BN9" s="299"/>
      <c r="BO9" s="300"/>
      <c r="BP9" s="298" t="s">
        <v>9</v>
      </c>
      <c r="BQ9" s="299"/>
      <c r="BR9" s="299"/>
      <c r="BS9" s="300"/>
      <c r="BT9" s="298" t="s">
        <v>6</v>
      </c>
      <c r="BU9" s="299"/>
      <c r="BV9" s="299"/>
      <c r="BW9" s="300"/>
      <c r="BX9" s="298" t="s">
        <v>7</v>
      </c>
      <c r="BY9" s="299"/>
      <c r="BZ9" s="299"/>
      <c r="CA9" s="300"/>
      <c r="CB9" s="298" t="s">
        <v>8</v>
      </c>
      <c r="CC9" s="299"/>
      <c r="CD9" s="299"/>
      <c r="CE9" s="300"/>
      <c r="CF9" s="298" t="s">
        <v>9</v>
      </c>
      <c r="CG9" s="299"/>
      <c r="CH9" s="299"/>
      <c r="CI9" s="300"/>
      <c r="CJ9" s="298" t="s">
        <v>6</v>
      </c>
      <c r="CK9" s="299"/>
      <c r="CL9" s="299"/>
      <c r="CM9" s="300"/>
      <c r="CN9" s="298" t="s">
        <v>7</v>
      </c>
      <c r="CO9" s="299"/>
      <c r="CP9" s="299"/>
      <c r="CQ9" s="300"/>
      <c r="CR9" s="298" t="s">
        <v>8</v>
      </c>
      <c r="CS9" s="299"/>
      <c r="CT9" s="299"/>
      <c r="CU9" s="300"/>
      <c r="CV9" s="298" t="s">
        <v>9</v>
      </c>
      <c r="CW9" s="299"/>
      <c r="CX9" s="299"/>
      <c r="CY9" s="300"/>
      <c r="CZ9" s="298" t="s">
        <v>6</v>
      </c>
      <c r="DA9" s="299"/>
      <c r="DB9" s="299"/>
      <c r="DC9" s="300"/>
      <c r="DD9" s="298" t="s">
        <v>7</v>
      </c>
      <c r="DE9" s="299"/>
      <c r="DF9" s="299"/>
      <c r="DG9" s="300"/>
      <c r="DH9" s="298" t="s">
        <v>8</v>
      </c>
      <c r="DI9" s="299"/>
      <c r="DJ9" s="299"/>
      <c r="DK9" s="300"/>
      <c r="DL9" s="298" t="s">
        <v>9</v>
      </c>
      <c r="DM9" s="299"/>
      <c r="DN9" s="299"/>
      <c r="DO9" s="300"/>
      <c r="DP9" s="298" t="s">
        <v>6</v>
      </c>
      <c r="DQ9" s="299"/>
      <c r="DR9" s="299"/>
      <c r="DS9" s="300"/>
      <c r="DT9" s="298" t="s">
        <v>7</v>
      </c>
      <c r="DU9" s="299"/>
      <c r="DV9" s="299"/>
      <c r="DW9" s="300"/>
      <c r="DX9" s="298" t="s">
        <v>8</v>
      </c>
      <c r="DY9" s="299"/>
      <c r="DZ9" s="299"/>
      <c r="EA9" s="300"/>
      <c r="EB9" s="298" t="s">
        <v>9</v>
      </c>
      <c r="EC9" s="299"/>
      <c r="ED9" s="299"/>
      <c r="EE9" s="300"/>
      <c r="EF9" s="298" t="s">
        <v>6</v>
      </c>
      <c r="EG9" s="299"/>
      <c r="EH9" s="299"/>
      <c r="EI9" s="300"/>
      <c r="EJ9" s="298" t="s">
        <v>7</v>
      </c>
      <c r="EK9" s="299"/>
      <c r="EL9" s="299"/>
      <c r="EM9" s="300"/>
      <c r="EN9" s="298" t="s">
        <v>8</v>
      </c>
      <c r="EO9" s="299"/>
      <c r="EP9" s="299"/>
      <c r="EQ9" s="300"/>
      <c r="ER9" s="298" t="s">
        <v>9</v>
      </c>
      <c r="ES9" s="299"/>
      <c r="ET9" s="299"/>
      <c r="EU9" s="300"/>
      <c r="EV9" s="298" t="s">
        <v>6</v>
      </c>
      <c r="EW9" s="299"/>
      <c r="EX9" s="299"/>
      <c r="EY9" s="300"/>
      <c r="EZ9" s="298" t="s">
        <v>7</v>
      </c>
      <c r="FA9" s="299"/>
      <c r="FB9" s="299"/>
      <c r="FC9" s="300"/>
      <c r="FD9" s="298" t="s">
        <v>8</v>
      </c>
      <c r="FE9" s="299"/>
      <c r="FF9" s="299"/>
      <c r="FG9" s="300"/>
      <c r="FH9" s="298" t="s">
        <v>9</v>
      </c>
      <c r="FI9" s="299"/>
      <c r="FJ9" s="299"/>
      <c r="FK9" s="300"/>
      <c r="FL9" s="298" t="s">
        <v>6</v>
      </c>
      <c r="FM9" s="299"/>
      <c r="FN9" s="299"/>
      <c r="FO9" s="300"/>
      <c r="FP9" s="298" t="s">
        <v>7</v>
      </c>
      <c r="FQ9" s="299"/>
      <c r="FR9" s="299"/>
      <c r="FS9" s="300"/>
      <c r="FT9" s="298" t="s">
        <v>8</v>
      </c>
      <c r="FU9" s="299"/>
      <c r="FV9" s="299"/>
      <c r="FW9" s="300"/>
      <c r="FX9" s="298" t="s">
        <v>9</v>
      </c>
      <c r="FY9" s="299"/>
      <c r="FZ9" s="299"/>
      <c r="GA9" s="300"/>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3">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4">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5">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6">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7">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8">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19">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0">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1">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2">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3">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4">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5">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6">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7">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8">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29">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0">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1">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2">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3">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4">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5">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6">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7">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8">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39">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0">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1">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2">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3">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4">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5">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6">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7">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8">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49">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0">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1">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2">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3">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4">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F93/F92-1</f>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5">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6">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7">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8">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59">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0">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1">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2">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3">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4">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5">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6">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7">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8">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69">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0">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1">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2">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3">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4">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5">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6">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7">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8">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79">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0">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1">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2">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3">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4">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5">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6">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7">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8">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89">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0">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1">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2">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3">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4">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5">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6">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F94/F93-1</f>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7">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8">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399">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0">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1">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2">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3">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4">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5">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6">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7">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8">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09">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0">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1">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2">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3">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4">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5">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6">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7">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8">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19">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0">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1">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2">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3">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4">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5">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6">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7">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8">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29">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0">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89"/>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0"/>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1"/>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2"/>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3"/>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4"/>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5"/>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6"/>
        <v>0</v>
      </c>
    </row>
    <row r="95" spans="1:202" s="24" customFormat="1" x14ac:dyDescent="0.25">
      <c r="A95" s="24">
        <f t="shared" ref="A95:A158" si="431">MONTH(C95)</f>
        <v>1</v>
      </c>
      <c r="B95" s="24">
        <f t="shared" ref="B95:B158" si="432">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F95/F94-1</f>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3">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4">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5">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6">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7">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8">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39">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0">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1">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2">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3">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4">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5">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6">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7">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8">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49">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0">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1">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2">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3">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4">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5">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6">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7">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8">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59">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0">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1">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2">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3">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4">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5">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6">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7">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8">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69">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0">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1">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2">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3">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4">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5">FZ95/FZ94-1</f>
        <v>0.10434782608695659</v>
      </c>
    </row>
    <row r="96" spans="1:202" s="24" customFormat="1" x14ac:dyDescent="0.25">
      <c r="A96" s="24">
        <f t="shared" si="431"/>
        <v>2</v>
      </c>
      <c r="B96" s="24">
        <f t="shared" si="432"/>
        <v>2026</v>
      </c>
      <c r="C96" s="186">
        <v>46054</v>
      </c>
      <c r="D96" s="41">
        <f>AVERAGEIFS('WEEKLY DATA'!D$11:D$1105,'WEEKLY DATA'!$A$11:$A$1105,'MONTHLY DATA'!$A96,'WEEKLY DATA'!$B$11:$B$1105,'MONTHLY DATA'!$B96)</f>
        <v>220</v>
      </c>
      <c r="E96" s="41">
        <f>AVERAGEIFS('WEEKLY DATA'!E$11:E$1105,'WEEKLY DATA'!$A$11:$A$1105,'MONTHLY DATA'!$A96,'WEEKLY DATA'!$B$11:$B$1105,'MONTHLY DATA'!$B96)</f>
        <v>360</v>
      </c>
      <c r="F96" s="41">
        <f>AVERAGEIFS('WEEKLY DATA'!F$11:F$1105,'WEEKLY DATA'!$A$11:$A$1105,'MONTHLY DATA'!$A96,'WEEKLY DATA'!$B$11:$B$1105,'MONTHLY DATA'!$B96)</f>
        <v>290</v>
      </c>
      <c r="G96" s="187">
        <f>F96/F95-1</f>
        <v>0</v>
      </c>
      <c r="H96" s="41">
        <f>AVERAGEIFS('WEEKLY DATA'!H$11:H$1105,'WEEKLY DATA'!$A$11:$A$1105,'MONTHLY DATA'!$A96,'WEEKLY DATA'!$B$11:$B$1105,'MONTHLY DATA'!$B96)</f>
        <v>300</v>
      </c>
      <c r="I96" s="41">
        <f>AVERAGEIFS('WEEKLY DATA'!I$11:I$1105,'WEEKLY DATA'!$A$11:$A$1105,'MONTHLY DATA'!$A96,'WEEKLY DATA'!$B$11:$B$1105,'MONTHLY DATA'!$B96)</f>
        <v>400</v>
      </c>
      <c r="J96" s="41">
        <f>AVERAGEIFS('WEEKLY DATA'!J$11:J$1105,'WEEKLY DATA'!$A$11:$A$1105,'MONTHLY DATA'!$A96,'WEEKLY DATA'!$B$11:$B$1105,'MONTHLY DATA'!$B96)</f>
        <v>350</v>
      </c>
      <c r="K96" s="187">
        <f t="shared" ref="K96" si="476">J96/J95-1</f>
        <v>0</v>
      </c>
      <c r="L96" s="41">
        <f>AVERAGEIFS('WEEKLY DATA'!L$11:L$1105,'WEEKLY DATA'!$A$11:$A$1105,'MONTHLY DATA'!$A96,'WEEKLY DATA'!$B$11:$B$1105,'MONTHLY DATA'!$B96)</f>
        <v>487.5</v>
      </c>
      <c r="M96" s="41">
        <f>AVERAGEIFS('WEEKLY DATA'!M$11:M$1105,'WEEKLY DATA'!$A$11:$A$1105,'MONTHLY DATA'!$A96,'WEEKLY DATA'!$B$11:$B$1105,'MONTHLY DATA'!$B96)</f>
        <v>587.5</v>
      </c>
      <c r="N96" s="41">
        <f>AVERAGEIFS('WEEKLY DATA'!N$11:N$1105,'WEEKLY DATA'!$A$11:$A$1105,'MONTHLY DATA'!$A96,'WEEKLY DATA'!$B$11:$B$1105,'MONTHLY DATA'!$B96)</f>
        <v>537.5</v>
      </c>
      <c r="O96" s="187">
        <f t="shared" ref="O96" si="477">N96/N95-1</f>
        <v>-2.714932126696834E-2</v>
      </c>
      <c r="P96" s="41">
        <f>AVERAGEIFS('WEEKLY DATA'!P$11:P$1105,'WEEKLY DATA'!$A$11:$A$1105,'MONTHLY DATA'!$A96,'WEEKLY DATA'!$B$11:$B$1105,'MONTHLY DATA'!$B96)</f>
        <v>150</v>
      </c>
      <c r="Q96" s="41">
        <f>AVERAGEIFS('WEEKLY DATA'!Q$11:Q$1105,'WEEKLY DATA'!$A$11:$A$1105,'MONTHLY DATA'!$A96,'WEEKLY DATA'!$B$11:$B$1105,'MONTHLY DATA'!$B96)</f>
        <v>200</v>
      </c>
      <c r="R96" s="41">
        <f>AVERAGEIFS('WEEKLY DATA'!R$11:R$1105,'WEEKLY DATA'!$A$11:$A$1105,'MONTHLY DATA'!$A96,'WEEKLY DATA'!$B$11:$B$1105,'MONTHLY DATA'!$B96)</f>
        <v>175</v>
      </c>
      <c r="S96" s="187">
        <f t="shared" ref="S96" si="478">R96/R95-1</f>
        <v>0</v>
      </c>
      <c r="T96" s="41">
        <f>AVERAGEIFS('WEEKLY DATA'!T$11:T$1105,'WEEKLY DATA'!$A$11:$A$1105,'MONTHLY DATA'!$A96,'WEEKLY DATA'!$B$11:$B$1105,'MONTHLY DATA'!$B96)</f>
        <v>200</v>
      </c>
      <c r="U96" s="41">
        <f>AVERAGEIFS('WEEKLY DATA'!U$11:U$1105,'WEEKLY DATA'!$A$11:$A$1105,'MONTHLY DATA'!$A96,'WEEKLY DATA'!$B$11:$B$1105,'MONTHLY DATA'!$B96)</f>
        <v>300</v>
      </c>
      <c r="V96" s="41">
        <f>AVERAGEIFS('WEEKLY DATA'!V$11:V$1105,'WEEKLY DATA'!$A$11:$A$1105,'MONTHLY DATA'!$A96,'WEEKLY DATA'!$B$11:$B$1105,'MONTHLY DATA'!$B96)</f>
        <v>250</v>
      </c>
      <c r="W96" s="187">
        <f t="shared" ref="W96" si="479">V96/V95-1</f>
        <v>-8.256880733944949E-2</v>
      </c>
      <c r="X96" s="41">
        <f>AVERAGEIFS('WEEKLY DATA'!X$11:X$1105,'WEEKLY DATA'!$A$11:$A$1105,'MONTHLY DATA'!$A96,'WEEKLY DATA'!$B$11:$B$1105,'MONTHLY DATA'!$B96)</f>
        <v>300</v>
      </c>
      <c r="Y96" s="41">
        <f>AVERAGEIFS('WEEKLY DATA'!Y$11:Y$1105,'WEEKLY DATA'!$A$11:$A$1105,'MONTHLY DATA'!$A96,'WEEKLY DATA'!$B$11:$B$1105,'MONTHLY DATA'!$B96)</f>
        <v>350</v>
      </c>
      <c r="Z96" s="41">
        <f>AVERAGEIFS('WEEKLY DATA'!Z$11:Z$1105,'WEEKLY DATA'!$A$11:$A$1105,'MONTHLY DATA'!$A96,'WEEKLY DATA'!$B$11:$B$1105,'MONTHLY DATA'!$B96)</f>
        <v>325</v>
      </c>
      <c r="AA96" s="187">
        <f t="shared" ref="AA96" si="480">Z96/Z95-1</f>
        <v>0.14235500878734619</v>
      </c>
      <c r="AB96" s="41">
        <f>AVERAGEIFS('WEEKLY DATA'!AB$11:AB$1105,'WEEKLY DATA'!$A$11:$A$1105,'MONTHLY DATA'!$A96,'WEEKLY DATA'!$B$11:$B$1105,'MONTHLY DATA'!$B96)</f>
        <v>400</v>
      </c>
      <c r="AC96" s="41">
        <f>AVERAGEIFS('WEEKLY DATA'!AC$11:AC$1105,'WEEKLY DATA'!$A$11:$A$1105,'MONTHLY DATA'!$A96,'WEEKLY DATA'!$B$11:$B$1105,'MONTHLY DATA'!$B96)</f>
        <v>500</v>
      </c>
      <c r="AD96" s="41">
        <f>AVERAGEIFS('WEEKLY DATA'!AD$11:AD$1105,'WEEKLY DATA'!$A$11:$A$1105,'MONTHLY DATA'!$A96,'WEEKLY DATA'!$B$11:$B$1105,'MONTHLY DATA'!$B96)</f>
        <v>450</v>
      </c>
      <c r="AE96" s="187">
        <f t="shared" ref="AE96" si="481">AD96/AD95-1</f>
        <v>0</v>
      </c>
      <c r="AF96" s="41">
        <f>AVERAGEIFS('WEEKLY DATA'!AF$11:AF$1105,'WEEKLY DATA'!$A$11:$A$1105,'MONTHLY DATA'!$A96,'WEEKLY DATA'!$B$11:$B$1105,'MONTHLY DATA'!$B96)</f>
        <v>120</v>
      </c>
      <c r="AG96" s="41">
        <f>AVERAGEIFS('WEEKLY DATA'!AG$11:AG$1105,'WEEKLY DATA'!$A$11:$A$1105,'MONTHLY DATA'!$A96,'WEEKLY DATA'!$B$11:$B$1105,'MONTHLY DATA'!$B96)</f>
        <v>160</v>
      </c>
      <c r="AH96" s="41">
        <f>AVERAGEIFS('WEEKLY DATA'!AH$11:AH$1105,'WEEKLY DATA'!$A$11:$A$1105,'MONTHLY DATA'!$A96,'WEEKLY DATA'!$B$11:$B$1105,'MONTHLY DATA'!$B96)</f>
        <v>140</v>
      </c>
      <c r="AI96" s="187">
        <f t="shared" ref="AI96" si="482">AH96/AH95-1</f>
        <v>-0.27835051546391754</v>
      </c>
      <c r="AJ96" s="41">
        <f>AVERAGEIFS('WEEKLY DATA'!AJ$11:AJ$1105,'WEEKLY DATA'!$A$11:$A$1105,'MONTHLY DATA'!$A96,'WEEKLY DATA'!$B$11:$B$1105,'MONTHLY DATA'!$B96)</f>
        <v>250</v>
      </c>
      <c r="AK96" s="41">
        <f>AVERAGEIFS('WEEKLY DATA'!AK$11:AK$1105,'WEEKLY DATA'!$A$11:$A$1105,'MONTHLY DATA'!$A96,'WEEKLY DATA'!$B$11:$B$1105,'MONTHLY DATA'!$B96)</f>
        <v>300</v>
      </c>
      <c r="AL96" s="41">
        <f>AVERAGEIFS('WEEKLY DATA'!AL$11:AL$1105,'WEEKLY DATA'!$A$11:$A$1105,'MONTHLY DATA'!$A96,'WEEKLY DATA'!$B$11:$B$1105,'MONTHLY DATA'!$B96)</f>
        <v>275</v>
      </c>
      <c r="AM96" s="187">
        <f t="shared" ref="AM96" si="483">AL96/AL95-1</f>
        <v>0</v>
      </c>
      <c r="AN96" s="41">
        <f>AVERAGEIFS('WEEKLY DATA'!AN$11:AN$1105,'WEEKLY DATA'!$A$11:$A$1105,'MONTHLY DATA'!$A96,'WEEKLY DATA'!$B$11:$B$1105,'MONTHLY DATA'!$B96)</f>
        <v>278.75</v>
      </c>
      <c r="AO96" s="41">
        <f>AVERAGEIFS('WEEKLY DATA'!AO$11:AO$1105,'WEEKLY DATA'!$A$11:$A$1105,'MONTHLY DATA'!$A96,'WEEKLY DATA'!$B$11:$B$1105,'MONTHLY DATA'!$B96)</f>
        <v>378.75</v>
      </c>
      <c r="AP96" s="41">
        <f>AVERAGEIFS('WEEKLY DATA'!AP$11:AP$1105,'WEEKLY DATA'!$A$11:$A$1105,'MONTHLY DATA'!$A96,'WEEKLY DATA'!$B$11:$B$1105,'MONTHLY DATA'!$B96)</f>
        <v>328.75</v>
      </c>
      <c r="AQ96" s="187">
        <f t="shared" ref="AQ96" si="484">AP96/AP95-1</f>
        <v>9.2192691029900242E-2</v>
      </c>
      <c r="AR96" s="41">
        <f>AVERAGEIFS('WEEKLY DATA'!AR$11:AR$1105,'WEEKLY DATA'!$A$11:$A$1105,'MONTHLY DATA'!$A96,'WEEKLY DATA'!$B$11:$B$1105,'MONTHLY DATA'!$B96)</f>
        <v>415</v>
      </c>
      <c r="AS96" s="41">
        <f>AVERAGEIFS('WEEKLY DATA'!AS$11:AS$1105,'WEEKLY DATA'!$A$11:$A$1105,'MONTHLY DATA'!$A96,'WEEKLY DATA'!$B$11:$B$1105,'MONTHLY DATA'!$B96)</f>
        <v>545</v>
      </c>
      <c r="AT96" s="41">
        <f>AVERAGEIFS('WEEKLY DATA'!AT$11:AT$1105,'WEEKLY DATA'!$A$11:$A$1105,'MONTHLY DATA'!$A96,'WEEKLY DATA'!$B$11:$B$1105,'MONTHLY DATA'!$B96)</f>
        <v>480</v>
      </c>
      <c r="AU96" s="187">
        <f t="shared" ref="AU96" si="485">AT96/AT95-1</f>
        <v>-2.0790020790020236E-3</v>
      </c>
      <c r="AV96" s="41">
        <f>AVERAGEIFS('WEEKLY DATA'!AV$11:AV$1105,'WEEKLY DATA'!$A$11:$A$1105,'MONTHLY DATA'!$A96,'WEEKLY DATA'!$B$11:$B$1105,'MONTHLY DATA'!$B96)</f>
        <v>115</v>
      </c>
      <c r="AW96" s="41">
        <f>AVERAGEIFS('WEEKLY DATA'!AW$11:AW$1105,'WEEKLY DATA'!$A$11:$A$1105,'MONTHLY DATA'!$A96,'WEEKLY DATA'!$B$11:$B$1105,'MONTHLY DATA'!$B96)</f>
        <v>175</v>
      </c>
      <c r="AX96" s="41">
        <f>AVERAGEIFS('WEEKLY DATA'!AX$11:AX$1105,'WEEKLY DATA'!$A$11:$A$1105,'MONTHLY DATA'!$A96,'WEEKLY DATA'!$B$11:$B$1105,'MONTHLY DATA'!$B96)</f>
        <v>145</v>
      </c>
      <c r="AY96" s="187">
        <f t="shared" ref="AY96" si="486">AX96/AX95-1</f>
        <v>9.4339622641509413E-2</v>
      </c>
      <c r="AZ96" s="41">
        <f>AVERAGEIFS('WEEKLY DATA'!AZ$11:AZ$1105,'WEEKLY DATA'!$A$11:$A$1105,'MONTHLY DATA'!$A96,'WEEKLY DATA'!$B$11:$B$1105,'MONTHLY DATA'!$B96)</f>
        <v>180</v>
      </c>
      <c r="BA96" s="41">
        <f>AVERAGEIFS('WEEKLY DATA'!BA$11:BA$1105,'WEEKLY DATA'!$A$11:$A$1105,'MONTHLY DATA'!$A96,'WEEKLY DATA'!$B$11:$B$1105,'MONTHLY DATA'!$B96)</f>
        <v>280</v>
      </c>
      <c r="BB96" s="41">
        <f>AVERAGEIFS('WEEKLY DATA'!BB$11:BB$1105,'WEEKLY DATA'!$A$11:$A$1105,'MONTHLY DATA'!$A96,'WEEKLY DATA'!$B$11:$B$1105,'MONTHLY DATA'!$B96)</f>
        <v>230</v>
      </c>
      <c r="BC96" s="187">
        <f t="shared" ref="BC96" si="487">BB96/BB95-1</f>
        <v>-1.498929336188437E-2</v>
      </c>
      <c r="BD96" s="41">
        <f>AVERAGEIFS('WEEKLY DATA'!BD$11:BD$1105,'WEEKLY DATA'!$A$11:$A$1105,'MONTHLY DATA'!$A96,'WEEKLY DATA'!$B$11:$B$1105,'MONTHLY DATA'!$B96)</f>
        <v>343.75</v>
      </c>
      <c r="BE96" s="41">
        <f>AVERAGEIFS('WEEKLY DATA'!BE$11:BE$1105,'WEEKLY DATA'!$A$11:$A$1105,'MONTHLY DATA'!$A96,'WEEKLY DATA'!$B$11:$B$1105,'MONTHLY DATA'!$B96)</f>
        <v>463.75</v>
      </c>
      <c r="BF96" s="41">
        <f>AVERAGEIFS('WEEKLY DATA'!BF$11:BF$1105,'WEEKLY DATA'!$A$11:$A$1105,'MONTHLY DATA'!$A96,'WEEKLY DATA'!$B$11:$B$1105,'MONTHLY DATA'!$B96)</f>
        <v>403.75</v>
      </c>
      <c r="BG96" s="187">
        <f t="shared" ref="BG96" si="488">BF96/BF95-1</f>
        <v>1.7002518891687579E-2</v>
      </c>
      <c r="BH96" s="41">
        <f>AVERAGEIFS('WEEKLY DATA'!BH$11:BH$1105,'WEEKLY DATA'!$A$11:$A$1105,'MONTHLY DATA'!$A96,'WEEKLY DATA'!$B$11:$B$1105,'MONTHLY DATA'!$B96)</f>
        <v>490</v>
      </c>
      <c r="BI96" s="41">
        <f>AVERAGEIFS('WEEKLY DATA'!BI$11:BI$1105,'WEEKLY DATA'!$A$11:$A$1105,'MONTHLY DATA'!$A96,'WEEKLY DATA'!$B$11:$B$1105,'MONTHLY DATA'!$B96)</f>
        <v>630</v>
      </c>
      <c r="BJ96" s="41">
        <f>AVERAGEIFS('WEEKLY DATA'!BJ$11:BJ$1105,'WEEKLY DATA'!$A$11:$A$1105,'MONTHLY DATA'!$A96,'WEEKLY DATA'!$B$11:$B$1105,'MONTHLY DATA'!$B96)</f>
        <v>560</v>
      </c>
      <c r="BK96" s="187">
        <f t="shared" ref="BK96" si="489">BJ96/BJ95-1</f>
        <v>-1.7825311942959443E-3</v>
      </c>
      <c r="BL96" s="41">
        <f>AVERAGEIFS('WEEKLY DATA'!BL$11:BL$1105,'WEEKLY DATA'!$A$11:$A$1105,'MONTHLY DATA'!$A96,'WEEKLY DATA'!$B$11:$B$1105,'MONTHLY DATA'!$B96)</f>
        <v>225</v>
      </c>
      <c r="BM96" s="41">
        <f>AVERAGEIFS('WEEKLY DATA'!BM$11:BM$1105,'WEEKLY DATA'!$A$11:$A$1105,'MONTHLY DATA'!$A96,'WEEKLY DATA'!$B$11:$B$1105,'MONTHLY DATA'!$B96)</f>
        <v>275</v>
      </c>
      <c r="BN96" s="41">
        <f>AVERAGEIFS('WEEKLY DATA'!BN$11:BN$1105,'WEEKLY DATA'!$A$11:$A$1105,'MONTHLY DATA'!$A96,'WEEKLY DATA'!$B$11:$B$1105,'MONTHLY DATA'!$B96)</f>
        <v>250</v>
      </c>
      <c r="BO96" s="187">
        <f t="shared" ref="BO96" si="490">BN96/BN95-1</f>
        <v>5.2631578947368363E-2</v>
      </c>
      <c r="BP96" s="41">
        <f>AVERAGEIFS('WEEKLY DATA'!BP$11:BP$1105,'WEEKLY DATA'!$A$11:$A$1105,'MONTHLY DATA'!$A96,'WEEKLY DATA'!$B$11:$B$1105,'MONTHLY DATA'!$B96)</f>
        <v>285</v>
      </c>
      <c r="BQ96" s="41">
        <f>AVERAGEIFS('WEEKLY DATA'!BQ$11:BQ$1105,'WEEKLY DATA'!$A$11:$A$1105,'MONTHLY DATA'!$A96,'WEEKLY DATA'!$B$11:$B$1105,'MONTHLY DATA'!$B96)</f>
        <v>415</v>
      </c>
      <c r="BR96" s="41">
        <f>AVERAGEIFS('WEEKLY DATA'!BR$11:BR$1105,'WEEKLY DATA'!$A$11:$A$1105,'MONTHLY DATA'!$A96,'WEEKLY DATA'!$B$11:$B$1105,'MONTHLY DATA'!$B96)</f>
        <v>350</v>
      </c>
      <c r="BS96" s="187">
        <f t="shared" ref="BS96" si="491">BR96/BR95-1</f>
        <v>-9.9009900990099098E-3</v>
      </c>
      <c r="BT96" s="41">
        <f>AVERAGEIFS('WEEKLY DATA'!BT$11:BT$1105,'WEEKLY DATA'!$A$11:$A$1105,'MONTHLY DATA'!$A96,'WEEKLY DATA'!$B$11:$B$1105,'MONTHLY DATA'!$B96)</f>
        <v>245</v>
      </c>
      <c r="BU96" s="41">
        <f>AVERAGEIFS('WEEKLY DATA'!BU$11:BU$1105,'WEEKLY DATA'!$A$11:$A$1105,'MONTHLY DATA'!$A96,'WEEKLY DATA'!$B$11:$B$1105,'MONTHLY DATA'!$B96)</f>
        <v>365</v>
      </c>
      <c r="BV96" s="41">
        <f>AVERAGEIFS('WEEKLY DATA'!BV$11:BV$1105,'WEEKLY DATA'!$A$11:$A$1105,'MONTHLY DATA'!$A96,'WEEKLY DATA'!$B$11:$B$1105,'MONTHLY DATA'!$B96)</f>
        <v>305</v>
      </c>
      <c r="BW96" s="187">
        <f t="shared" ref="BW96" si="492">BV96/BV95-1</f>
        <v>-1.6366612111292644E-3</v>
      </c>
      <c r="BX96" s="41">
        <f>AVERAGEIFS('WEEKLY DATA'!BX$11:BX$1105,'WEEKLY DATA'!$A$11:$A$1105,'MONTHLY DATA'!$A96,'WEEKLY DATA'!$B$11:$B$1105,'MONTHLY DATA'!$B96)</f>
        <v>390</v>
      </c>
      <c r="BY96" s="41">
        <f>AVERAGEIFS('WEEKLY DATA'!BY$11:BY$1105,'WEEKLY DATA'!$A$11:$A$1105,'MONTHLY DATA'!$A96,'WEEKLY DATA'!$B$11:$B$1105,'MONTHLY DATA'!$B96)</f>
        <v>550</v>
      </c>
      <c r="BZ96" s="41">
        <f>AVERAGEIFS('WEEKLY DATA'!BZ$11:BZ$1105,'WEEKLY DATA'!$A$11:$A$1105,'MONTHLY DATA'!$A96,'WEEKLY DATA'!$B$11:$B$1105,'MONTHLY DATA'!$B96)</f>
        <v>470</v>
      </c>
      <c r="CA96" s="187">
        <f t="shared" ref="CA96" si="493">BZ96/BZ95-1</f>
        <v>-4.237288135593209E-3</v>
      </c>
      <c r="CB96" s="41">
        <f>AVERAGEIFS('WEEKLY DATA'!CB$11:CB$1105,'WEEKLY DATA'!$A$11:$A$1105,'MONTHLY DATA'!$A96,'WEEKLY DATA'!$B$11:$B$1105,'MONTHLY DATA'!$B96)</f>
        <v>90</v>
      </c>
      <c r="CC96" s="41">
        <f>AVERAGEIFS('WEEKLY DATA'!CC$11:CC$1105,'WEEKLY DATA'!$A$11:$A$1105,'MONTHLY DATA'!$A96,'WEEKLY DATA'!$B$11:$B$1105,'MONTHLY DATA'!$B96)</f>
        <v>110</v>
      </c>
      <c r="CD96" s="41">
        <f>AVERAGEIFS('WEEKLY DATA'!CD$11:CD$1105,'WEEKLY DATA'!$A$11:$A$1105,'MONTHLY DATA'!$A96,'WEEKLY DATA'!$B$11:$B$1105,'MONTHLY DATA'!$B96)</f>
        <v>100</v>
      </c>
      <c r="CE96" s="187">
        <f t="shared" ref="CE96" si="494">CD96/CD95-1</f>
        <v>3.6269430051813378E-2</v>
      </c>
      <c r="CF96" s="41">
        <f>AVERAGEIFS('WEEKLY DATA'!CF$11:CF$1105,'WEEKLY DATA'!$A$11:$A$1105,'MONTHLY DATA'!$A96,'WEEKLY DATA'!$B$11:$B$1105,'MONTHLY DATA'!$B96)</f>
        <v>190</v>
      </c>
      <c r="CG96" s="41">
        <f>AVERAGEIFS('WEEKLY DATA'!CG$11:CG$1105,'WEEKLY DATA'!$A$11:$A$1105,'MONTHLY DATA'!$A96,'WEEKLY DATA'!$B$11:$B$1105,'MONTHLY DATA'!$B96)</f>
        <v>350</v>
      </c>
      <c r="CH96" s="41">
        <f>AVERAGEIFS('WEEKLY DATA'!CH$11:CH$1105,'WEEKLY DATA'!$A$11:$A$1105,'MONTHLY DATA'!$A96,'WEEKLY DATA'!$B$11:$B$1105,'MONTHLY DATA'!$B96)</f>
        <v>270</v>
      </c>
      <c r="CI96" s="187">
        <f t="shared" ref="CI96" si="495">CH96/CH95-1</f>
        <v>-9.1743119266054496E-3</v>
      </c>
      <c r="CJ96" s="41">
        <f>AVERAGEIFS('WEEKLY DATA'!CJ$11:CJ$1105,'WEEKLY DATA'!$A$11:$A$1105,'MONTHLY DATA'!$A96,'WEEKLY DATA'!$B$11:$B$1105,'MONTHLY DATA'!$B96)</f>
        <v>275</v>
      </c>
      <c r="CK96" s="41">
        <f>AVERAGEIFS('WEEKLY DATA'!CK$11:CK$1105,'WEEKLY DATA'!$A$11:$A$1105,'MONTHLY DATA'!$A96,'WEEKLY DATA'!$B$11:$B$1105,'MONTHLY DATA'!$B96)</f>
        <v>425</v>
      </c>
      <c r="CL96" s="41">
        <f>AVERAGEIFS('WEEKLY DATA'!CL$11:CL$1105,'WEEKLY DATA'!$A$11:$A$1105,'MONTHLY DATA'!$A96,'WEEKLY DATA'!$B$11:$B$1105,'MONTHLY DATA'!$B96)</f>
        <v>350</v>
      </c>
      <c r="CM96" s="187">
        <f t="shared" ref="CM96" si="496">CL96/CL95-1</f>
        <v>-1.4265335235378318E-3</v>
      </c>
      <c r="CN96" s="41">
        <f>AVERAGEIFS('WEEKLY DATA'!CN$11:CN$1105,'WEEKLY DATA'!$A$11:$A$1105,'MONTHLY DATA'!$A96,'WEEKLY DATA'!$B$11:$B$1105,'MONTHLY DATA'!$B96)</f>
        <v>470</v>
      </c>
      <c r="CO96" s="41">
        <f>AVERAGEIFS('WEEKLY DATA'!CO$11:CO$1105,'WEEKLY DATA'!$A$11:$A$1105,'MONTHLY DATA'!$A96,'WEEKLY DATA'!$B$11:$B$1105,'MONTHLY DATA'!$B96)</f>
        <v>580</v>
      </c>
      <c r="CP96" s="41">
        <f>AVERAGEIFS('WEEKLY DATA'!CP$11:CP$1105,'WEEKLY DATA'!$A$11:$A$1105,'MONTHLY DATA'!$A96,'WEEKLY DATA'!$B$11:$B$1105,'MONTHLY DATA'!$B96)</f>
        <v>525</v>
      </c>
      <c r="CQ96" s="187">
        <f t="shared" ref="CQ96" si="497">CP96/CP95-1</f>
        <v>-3.7950664136622292E-3</v>
      </c>
      <c r="CR96" s="41">
        <f>AVERAGEIFS('WEEKLY DATA'!CR$11:CR$1105,'WEEKLY DATA'!$A$11:$A$1105,'MONTHLY DATA'!$A96,'WEEKLY DATA'!$B$11:$B$1105,'MONTHLY DATA'!$B96)</f>
        <v>115</v>
      </c>
      <c r="CS96" s="41">
        <f>AVERAGEIFS('WEEKLY DATA'!CS$11:CS$1105,'WEEKLY DATA'!$A$11:$A$1105,'MONTHLY DATA'!$A96,'WEEKLY DATA'!$B$11:$B$1105,'MONTHLY DATA'!$B96)</f>
        <v>175</v>
      </c>
      <c r="CT96" s="41">
        <f>AVERAGEIFS('WEEKLY DATA'!CT$11:CT$1105,'WEEKLY DATA'!$A$11:$A$1105,'MONTHLY DATA'!$A96,'WEEKLY DATA'!$B$11:$B$1105,'MONTHLY DATA'!$B96)</f>
        <v>145</v>
      </c>
      <c r="CU96" s="187">
        <f t="shared" ref="CU96" si="498">CT96/CT95-1</f>
        <v>2.4734982332155431E-2</v>
      </c>
      <c r="CV96" s="41">
        <f>AVERAGEIFS('WEEKLY DATA'!CV$11:CV$1105,'WEEKLY DATA'!$A$11:$A$1105,'MONTHLY DATA'!$A96,'WEEKLY DATA'!$B$11:$B$1105,'MONTHLY DATA'!$B96)</f>
        <v>180</v>
      </c>
      <c r="CW96" s="41">
        <f>AVERAGEIFS('WEEKLY DATA'!CW$11:CW$1105,'WEEKLY DATA'!$A$11:$A$1105,'MONTHLY DATA'!$A96,'WEEKLY DATA'!$B$11:$B$1105,'MONTHLY DATA'!$B96)</f>
        <v>350</v>
      </c>
      <c r="CX96" s="41">
        <f>AVERAGEIFS('WEEKLY DATA'!CX$11:CX$1105,'WEEKLY DATA'!$A$11:$A$1105,'MONTHLY DATA'!$A96,'WEEKLY DATA'!$B$11:$B$1105,'MONTHLY DATA'!$B96)</f>
        <v>265</v>
      </c>
      <c r="CY96" s="187">
        <f t="shared" ref="CY96" si="499">CX96/CX95-1</f>
        <v>-8.6206896551724088E-2</v>
      </c>
      <c r="CZ96" s="41">
        <f>AVERAGEIFS('WEEKLY DATA'!CZ$11:CZ$1105,'WEEKLY DATA'!$A$11:$A$1105,'MONTHLY DATA'!$A96,'WEEKLY DATA'!$B$11:$B$1105,'MONTHLY DATA'!$B96)</f>
        <v>265</v>
      </c>
      <c r="DA96" s="41">
        <f>AVERAGEIFS('WEEKLY DATA'!DA$11:DA$1105,'WEEKLY DATA'!$A$11:$A$1105,'MONTHLY DATA'!$A96,'WEEKLY DATA'!$B$11:$B$1105,'MONTHLY DATA'!$B96)</f>
        <v>405</v>
      </c>
      <c r="DB96" s="41">
        <f>AVERAGEIFS('WEEKLY DATA'!DB$11:DB$1105,'WEEKLY DATA'!$A$11:$A$1105,'MONTHLY DATA'!$A96,'WEEKLY DATA'!$B$11:$B$1105,'MONTHLY DATA'!$B96)</f>
        <v>335</v>
      </c>
      <c r="DC96" s="187">
        <f t="shared" ref="DC96" si="500">DB96/DB95-1</f>
        <v>-1.4903129657227732E-3</v>
      </c>
      <c r="DD96" s="41">
        <f>AVERAGEIFS('WEEKLY DATA'!DD$11:DD$1105,'WEEKLY DATA'!$A$11:$A$1105,'MONTHLY DATA'!$A96,'WEEKLY DATA'!$B$11:$B$1105,'MONTHLY DATA'!$B96)</f>
        <v>400</v>
      </c>
      <c r="DE96" s="41">
        <f>AVERAGEIFS('WEEKLY DATA'!DE$11:DE$1105,'WEEKLY DATA'!$A$11:$A$1105,'MONTHLY DATA'!$A96,'WEEKLY DATA'!$B$11:$B$1105,'MONTHLY DATA'!$B96)</f>
        <v>560</v>
      </c>
      <c r="DF96" s="41">
        <f>AVERAGEIFS('WEEKLY DATA'!DF$11:DF$1105,'WEEKLY DATA'!$A$11:$A$1105,'MONTHLY DATA'!$A96,'WEEKLY DATA'!$B$11:$B$1105,'MONTHLY DATA'!$B96)</f>
        <v>480</v>
      </c>
      <c r="DG96" s="187">
        <f t="shared" ref="DG96" si="501">DF96/DF95-1</f>
        <v>-4.1493775933609811E-3</v>
      </c>
      <c r="DH96" s="41">
        <f>AVERAGEIFS('WEEKLY DATA'!DH$11:DH$1105,'WEEKLY DATA'!$A$11:$A$1105,'MONTHLY DATA'!$A96,'WEEKLY DATA'!$B$11:$B$1105,'MONTHLY DATA'!$B96)</f>
        <v>100</v>
      </c>
      <c r="DI96" s="41">
        <f>AVERAGEIFS('WEEKLY DATA'!DI$11:DI$1105,'WEEKLY DATA'!$A$11:$A$1105,'MONTHLY DATA'!$A96,'WEEKLY DATA'!$B$11:$B$1105,'MONTHLY DATA'!$B96)</f>
        <v>150</v>
      </c>
      <c r="DJ96" s="41">
        <f>AVERAGEIFS('WEEKLY DATA'!DJ$11:DJ$1105,'WEEKLY DATA'!$A$11:$A$1105,'MONTHLY DATA'!$A96,'WEEKLY DATA'!$B$11:$B$1105,'MONTHLY DATA'!$B96)</f>
        <v>125</v>
      </c>
      <c r="DK96" s="187">
        <f t="shared" ref="DK96" si="502">DJ96/DJ95-1</f>
        <v>2.8806584362139898E-2</v>
      </c>
      <c r="DL96" s="41">
        <f>AVERAGEIFS('WEEKLY DATA'!DL$11:DL$1105,'WEEKLY DATA'!$A$11:$A$1105,'MONTHLY DATA'!$A96,'WEEKLY DATA'!$B$11:$B$1105,'MONTHLY DATA'!$B96)</f>
        <v>190</v>
      </c>
      <c r="DM96" s="41">
        <f>AVERAGEIFS('WEEKLY DATA'!DM$11:DM$1105,'WEEKLY DATA'!$A$11:$A$1105,'MONTHLY DATA'!$A96,'WEEKLY DATA'!$B$11:$B$1105,'MONTHLY DATA'!$B96)</f>
        <v>310</v>
      </c>
      <c r="DN96" s="41">
        <f>AVERAGEIFS('WEEKLY DATA'!DN$11:DN$1105,'WEEKLY DATA'!$A$11:$A$1105,'MONTHLY DATA'!$A96,'WEEKLY DATA'!$B$11:$B$1105,'MONTHLY DATA'!$B96)</f>
        <v>250</v>
      </c>
      <c r="DO96" s="187">
        <f t="shared" ref="DO96" si="503">DN96/DN95-1</f>
        <v>-4.2145593869731823E-2</v>
      </c>
      <c r="DP96" s="41">
        <f>AVERAGEIFS('WEEKLY DATA'!DP$11:DP$1105,'WEEKLY DATA'!$A$11:$A$1105,'MONTHLY DATA'!$A96,'WEEKLY DATA'!$B$11:$B$1105,'MONTHLY DATA'!$B96)</f>
        <v>256.25</v>
      </c>
      <c r="DQ96" s="41">
        <f>AVERAGEIFS('WEEKLY DATA'!DQ$11:DQ$1105,'WEEKLY DATA'!$A$11:$A$1105,'MONTHLY DATA'!$A96,'WEEKLY DATA'!$B$11:$B$1105,'MONTHLY DATA'!$B96)</f>
        <v>336.25</v>
      </c>
      <c r="DR96" s="41">
        <f>AVERAGEIFS('WEEKLY DATA'!DR$11:DR$1105,'WEEKLY DATA'!$A$11:$A$1105,'MONTHLY DATA'!$A96,'WEEKLY DATA'!$B$11:$B$1105,'MONTHLY DATA'!$B96)</f>
        <v>296.25</v>
      </c>
      <c r="DS96" s="187">
        <f t="shared" ref="DS96" si="504">DR96/DR95-1</f>
        <v>-0.12091988130563802</v>
      </c>
      <c r="DT96" s="41">
        <f>AVERAGEIFS('WEEKLY DATA'!DT$11:DT$1105,'WEEKLY DATA'!$A$11:$A$1105,'MONTHLY DATA'!$A96,'WEEKLY DATA'!$B$11:$B$1105,'MONTHLY DATA'!$B96)</f>
        <v>430</v>
      </c>
      <c r="DU96" s="41">
        <f>AVERAGEIFS('WEEKLY DATA'!DU$11:DU$1105,'WEEKLY DATA'!$A$11:$A$1105,'MONTHLY DATA'!$A96,'WEEKLY DATA'!$B$11:$B$1105,'MONTHLY DATA'!$B96)</f>
        <v>570</v>
      </c>
      <c r="DV96" s="41">
        <f>AVERAGEIFS('WEEKLY DATA'!DV$11:DV$1105,'WEEKLY DATA'!$A$11:$A$1105,'MONTHLY DATA'!$A96,'WEEKLY DATA'!$B$11:$B$1105,'MONTHLY DATA'!$B96)</f>
        <v>500</v>
      </c>
      <c r="DW96" s="187">
        <f t="shared" ref="DW96" si="505">DV96/DV95-1</f>
        <v>-1.9960079840319889E-3</v>
      </c>
      <c r="DX96" s="41">
        <f>AVERAGEIFS('WEEKLY DATA'!DX$11:DX$1105,'WEEKLY DATA'!$A$11:$A$1105,'MONTHLY DATA'!$A96,'WEEKLY DATA'!$B$11:$B$1105,'MONTHLY DATA'!$B96)</f>
        <v>130</v>
      </c>
      <c r="DY96" s="41">
        <f>AVERAGEIFS('WEEKLY DATA'!DY$11:DY$1105,'WEEKLY DATA'!$A$11:$A$1105,'MONTHLY DATA'!$A96,'WEEKLY DATA'!$B$11:$B$1105,'MONTHLY DATA'!$B96)</f>
        <v>180</v>
      </c>
      <c r="DZ96" s="41">
        <f>AVERAGEIFS('WEEKLY DATA'!DZ$11:DZ$1105,'WEEKLY DATA'!$A$11:$A$1105,'MONTHLY DATA'!$A96,'WEEKLY DATA'!$B$11:$B$1105,'MONTHLY DATA'!$B96)</f>
        <v>155</v>
      </c>
      <c r="EA96" s="187">
        <f t="shared" ref="EA96" si="506">DZ96/DZ95-1</f>
        <v>-3.4267912772585674E-2</v>
      </c>
      <c r="EB96" s="41">
        <f>AVERAGEIFS('WEEKLY DATA'!EB$11:EB$1105,'WEEKLY DATA'!$A$11:$A$1105,'MONTHLY DATA'!$A96,'WEEKLY DATA'!$B$11:$B$1105,'MONTHLY DATA'!$B96)</f>
        <v>255</v>
      </c>
      <c r="EC96" s="41">
        <f>AVERAGEIFS('WEEKLY DATA'!EC$11:EC$1105,'WEEKLY DATA'!$A$11:$A$1105,'MONTHLY DATA'!$A96,'WEEKLY DATA'!$B$11:$B$1105,'MONTHLY DATA'!$B96)</f>
        <v>335</v>
      </c>
      <c r="ED96" s="41">
        <f>AVERAGEIFS('WEEKLY DATA'!ED$11:ED$1105,'WEEKLY DATA'!$A$11:$A$1105,'MONTHLY DATA'!$A96,'WEEKLY DATA'!$B$11:$B$1105,'MONTHLY DATA'!$B96)</f>
        <v>295</v>
      </c>
      <c r="EE96" s="187">
        <f t="shared" ref="EE96" si="507">ED96/ED95-1</f>
        <v>-4.220779220779225E-2</v>
      </c>
      <c r="EF96" s="41">
        <f>AVERAGEIFS('WEEKLY DATA'!EF$11:EF$1105,'WEEKLY DATA'!$A$11:$A$1105,'MONTHLY DATA'!$A96,'WEEKLY DATA'!$B$11:$B$1105,'MONTHLY DATA'!$B96)</f>
        <v>250</v>
      </c>
      <c r="EG96" s="41">
        <f>AVERAGEIFS('WEEKLY DATA'!EG$11:EG$1105,'WEEKLY DATA'!$A$11:$A$1105,'MONTHLY DATA'!$A96,'WEEKLY DATA'!$B$11:$B$1105,'MONTHLY DATA'!$B96)</f>
        <v>310</v>
      </c>
      <c r="EH96" s="41">
        <f>AVERAGEIFS('WEEKLY DATA'!EH$11:EH$1105,'WEEKLY DATA'!$A$11:$A$1105,'MONTHLY DATA'!$A96,'WEEKLY DATA'!$B$11:$B$1105,'MONTHLY DATA'!$B96)</f>
        <v>280</v>
      </c>
      <c r="EI96" s="187">
        <f t="shared" ref="EI96" si="508">EH96/EH95-1</f>
        <v>-1.0600706713780883E-2</v>
      </c>
      <c r="EJ96" s="41">
        <f>AVERAGEIFS('WEEKLY DATA'!EJ$11:EJ$1105,'WEEKLY DATA'!$A$11:$A$1105,'MONTHLY DATA'!$A96,'WEEKLY DATA'!$B$11:$B$1105,'MONTHLY DATA'!$B96)</f>
        <v>415</v>
      </c>
      <c r="EK96" s="41">
        <f>AVERAGEIFS('WEEKLY DATA'!EK$11:EK$1105,'WEEKLY DATA'!$A$11:$A$1105,'MONTHLY DATA'!$A96,'WEEKLY DATA'!$B$11:$B$1105,'MONTHLY DATA'!$B96)</f>
        <v>535</v>
      </c>
      <c r="EL96" s="41">
        <f>AVERAGEIFS('WEEKLY DATA'!EL$11:EL$1105,'WEEKLY DATA'!$A$11:$A$1105,'MONTHLY DATA'!$A96,'WEEKLY DATA'!$B$11:$B$1105,'MONTHLY DATA'!$B96)</f>
        <v>475</v>
      </c>
      <c r="EM96" s="187">
        <f t="shared" ref="EM96" si="509">EL96/EL95-1</f>
        <v>0.12692763938315532</v>
      </c>
      <c r="EN96" s="41">
        <f>AVERAGEIFS('WEEKLY DATA'!EN$11:EN$1105,'WEEKLY DATA'!$A$11:$A$1105,'MONTHLY DATA'!$A96,'WEEKLY DATA'!$B$11:$B$1105,'MONTHLY DATA'!$B96)</f>
        <v>110</v>
      </c>
      <c r="EO96" s="41">
        <f>AVERAGEIFS('WEEKLY DATA'!EO$11:EO$1105,'WEEKLY DATA'!$A$11:$A$1105,'MONTHLY DATA'!$A96,'WEEKLY DATA'!$B$11:$B$1105,'MONTHLY DATA'!$B96)</f>
        <v>190</v>
      </c>
      <c r="EP96" s="41">
        <f>AVERAGEIFS('WEEKLY DATA'!EP$11:EP$1105,'WEEKLY DATA'!$A$11:$A$1105,'MONTHLY DATA'!$A96,'WEEKLY DATA'!$B$11:$B$1105,'MONTHLY DATA'!$B96)</f>
        <v>150</v>
      </c>
      <c r="EQ96" s="187">
        <f t="shared" ref="EQ96" si="510">EP96/EP95-1</f>
        <v>0</v>
      </c>
      <c r="ER96" s="68"/>
      <c r="ES96" s="45"/>
      <c r="ET96" s="48"/>
      <c r="EU96" s="60"/>
      <c r="EV96" s="41">
        <f>AVERAGEIFS('WEEKLY DATA'!EV$11:EV$1105,'WEEKLY DATA'!$A$11:$A$1105,'MONTHLY DATA'!$A96,'WEEKLY DATA'!$B$11:$B$1105,'MONTHLY DATA'!$B96)</f>
        <v>187.5</v>
      </c>
      <c r="EW96" s="41">
        <f>AVERAGEIFS('WEEKLY DATA'!EW$11:EW$1105,'WEEKLY DATA'!$A$11:$A$1105,'MONTHLY DATA'!$A96,'WEEKLY DATA'!$B$11:$B$1105,'MONTHLY DATA'!$B96)</f>
        <v>317.5</v>
      </c>
      <c r="EX96" s="41">
        <f>AVERAGEIFS('WEEKLY DATA'!EX$11:EX$1105,'WEEKLY DATA'!$A$11:$A$1105,'MONTHLY DATA'!$A96,'WEEKLY DATA'!$B$11:$B$1105,'MONTHLY DATA'!$B96)</f>
        <v>252.5</v>
      </c>
      <c r="EY96" s="187">
        <f t="shared" ref="EY96" si="511">EX96/EX95-1</f>
        <v>-9.8039215686274161E-3</v>
      </c>
      <c r="EZ96" s="41">
        <f>AVERAGEIFS('WEEKLY DATA'!EZ$11:EZ$1105,'WEEKLY DATA'!$A$11:$A$1105,'MONTHLY DATA'!$A96,'WEEKLY DATA'!$B$11:$B$1105,'MONTHLY DATA'!$B96)</f>
        <v>590</v>
      </c>
      <c r="FA96" s="41">
        <f>AVERAGEIFS('WEEKLY DATA'!FA$11:FA$1105,'WEEKLY DATA'!$A$11:$A$1105,'MONTHLY DATA'!$A96,'WEEKLY DATA'!$B$11:$B$1105,'MONTHLY DATA'!$B96)</f>
        <v>790</v>
      </c>
      <c r="FB96" s="41">
        <f>AVERAGEIFS('WEEKLY DATA'!FB$11:FB$1105,'WEEKLY DATA'!$A$11:$A$1105,'MONTHLY DATA'!$A96,'WEEKLY DATA'!$B$11:$B$1105,'MONTHLY DATA'!$B96)</f>
        <v>690</v>
      </c>
      <c r="FC96" s="187">
        <f t="shared" ref="FC96" si="512">FB96/FB95-1</f>
        <v>0</v>
      </c>
      <c r="FD96" s="41">
        <f>AVERAGEIFS('WEEKLY DATA'!FD$11:FD$1105,'WEEKLY DATA'!$A$11:$A$1105,'MONTHLY DATA'!$A96,'WEEKLY DATA'!$B$11:$B$1105,'MONTHLY DATA'!$B96)</f>
        <v>110</v>
      </c>
      <c r="FE96" s="41">
        <f>AVERAGEIFS('WEEKLY DATA'!FE$11:FE$1105,'WEEKLY DATA'!$A$11:$A$1105,'MONTHLY DATA'!$A96,'WEEKLY DATA'!$B$11:$B$1105,'MONTHLY DATA'!$B96)</f>
        <v>170</v>
      </c>
      <c r="FF96" s="41">
        <f>AVERAGEIFS('WEEKLY DATA'!FF$11:FF$1105,'WEEKLY DATA'!$A$11:$A$1105,'MONTHLY DATA'!$A96,'WEEKLY DATA'!$B$11:$B$1105,'MONTHLY DATA'!$B96)</f>
        <v>140</v>
      </c>
      <c r="FG96" s="187">
        <f t="shared" ref="FG96" si="513">FF96/FF95-1</f>
        <v>4.4776119402984982E-2</v>
      </c>
      <c r="FH96" s="41">
        <f>AVERAGEIFS('WEEKLY DATA'!FH$11:FH$1105,'WEEKLY DATA'!$A$11:$A$1105,'MONTHLY DATA'!$A96,'WEEKLY DATA'!$B$11:$B$1105,'MONTHLY DATA'!$B96)</f>
        <v>220</v>
      </c>
      <c r="FI96" s="41">
        <f>AVERAGEIFS('WEEKLY DATA'!FI$11:FI$1105,'WEEKLY DATA'!$A$11:$A$1105,'MONTHLY DATA'!$A96,'WEEKLY DATA'!$B$11:$B$1105,'MONTHLY DATA'!$B96)</f>
        <v>270</v>
      </c>
      <c r="FJ96" s="41">
        <f>AVERAGEIFS('WEEKLY DATA'!FJ$11:FJ$1105,'WEEKLY DATA'!$A$11:$A$1105,'MONTHLY DATA'!$A96,'WEEKLY DATA'!$B$11:$B$1105,'MONTHLY DATA'!$B96)</f>
        <v>245</v>
      </c>
      <c r="FK96" s="187">
        <f t="shared" ref="FK96" si="514">FJ96/FJ95-1</f>
        <v>-8.0971659919027994E-3</v>
      </c>
      <c r="FL96" s="41">
        <f>AVERAGEIFS('WEEKLY DATA'!FL$11:FL$1105,'WEEKLY DATA'!$A$11:$A$1105,'MONTHLY DATA'!$A96,'WEEKLY DATA'!$B$11:$B$1105,'MONTHLY DATA'!$B96)</f>
        <v>200</v>
      </c>
      <c r="FM96" s="41">
        <f>AVERAGEIFS('WEEKLY DATA'!FM$11:FM$1105,'WEEKLY DATA'!$A$11:$A$1105,'MONTHLY DATA'!$A96,'WEEKLY DATA'!$B$11:$B$1105,'MONTHLY DATA'!$B96)</f>
        <v>260</v>
      </c>
      <c r="FN96" s="41">
        <f>AVERAGEIFS('WEEKLY DATA'!FN$11:FN$1105,'WEEKLY DATA'!$A$11:$A$1105,'MONTHLY DATA'!$A96,'WEEKLY DATA'!$B$11:$B$1105,'MONTHLY DATA'!$B96)</f>
        <v>230</v>
      </c>
      <c r="FO96" s="187">
        <f t="shared" ref="FO96" si="515">FN96/FN95-1</f>
        <v>-0.21501706484641636</v>
      </c>
      <c r="FP96" s="41">
        <f>AVERAGEIFS('WEEKLY DATA'!FP$11:FP$1105,'WEEKLY DATA'!$A$11:$A$1105,'MONTHLY DATA'!$A96,'WEEKLY DATA'!$B$11:$B$1105,'MONTHLY DATA'!$B96)</f>
        <v>260</v>
      </c>
      <c r="FQ96" s="41">
        <f>AVERAGEIFS('WEEKLY DATA'!FQ$11:FQ$1105,'WEEKLY DATA'!$A$11:$A$1105,'MONTHLY DATA'!$A96,'WEEKLY DATA'!$B$11:$B$1105,'MONTHLY DATA'!$B96)</f>
        <v>340</v>
      </c>
      <c r="FR96" s="41">
        <f>AVERAGEIFS('WEEKLY DATA'!FR$11:FR$1105,'WEEKLY DATA'!$A$11:$A$1105,'MONTHLY DATA'!$A96,'WEEKLY DATA'!$B$11:$B$1105,'MONTHLY DATA'!$B96)</f>
        <v>300</v>
      </c>
      <c r="FS96" s="187">
        <f t="shared" ref="FS96" si="516">FR96/FR95-1</f>
        <v>-7.407407407407407E-2</v>
      </c>
      <c r="FT96" s="41">
        <f>AVERAGEIFS('WEEKLY DATA'!FT$11:FT$1105,'WEEKLY DATA'!$A$11:$A$1105,'MONTHLY DATA'!$A96,'WEEKLY DATA'!$B$11:$B$1105,'MONTHLY DATA'!$B96)</f>
        <v>130</v>
      </c>
      <c r="FU96" s="41">
        <f>AVERAGEIFS('WEEKLY DATA'!FU$11:FU$1105,'WEEKLY DATA'!$A$11:$A$1105,'MONTHLY DATA'!$A96,'WEEKLY DATA'!$B$11:$B$1105,'MONTHLY DATA'!$B96)</f>
        <v>180</v>
      </c>
      <c r="FV96" s="41">
        <f>AVERAGEIFS('WEEKLY DATA'!FV$11:FV$1105,'WEEKLY DATA'!$A$11:$A$1105,'MONTHLY DATA'!$A96,'WEEKLY DATA'!$B$11:$B$1105,'MONTHLY DATA'!$B96)</f>
        <v>155</v>
      </c>
      <c r="FW96" s="187">
        <f t="shared" ref="FW96" si="517">FV96/FV95-1</f>
        <v>8.0139372822299659E-2</v>
      </c>
      <c r="FX96" s="41">
        <f>AVERAGEIFS('WEEKLY DATA'!FX$11:FX$1105,'WEEKLY DATA'!$A$11:$A$1105,'MONTHLY DATA'!$A96,'WEEKLY DATA'!$B$11:$B$1105,'MONTHLY DATA'!$B96)</f>
        <v>240</v>
      </c>
      <c r="FY96" s="41">
        <f>AVERAGEIFS('WEEKLY DATA'!FY$11:FY$1105,'WEEKLY DATA'!$A$11:$A$1105,'MONTHLY DATA'!$A96,'WEEKLY DATA'!$B$11:$B$1105,'MONTHLY DATA'!$B96)</f>
        <v>300</v>
      </c>
      <c r="FZ96" s="41">
        <f>AVERAGEIFS('WEEKLY DATA'!FZ$11:FZ$1105,'WEEKLY DATA'!$A$11:$A$1105,'MONTHLY DATA'!$A96,'WEEKLY DATA'!$B$11:$B$1105,'MONTHLY DATA'!$B96)</f>
        <v>270</v>
      </c>
      <c r="GA96" s="187">
        <f t="shared" ref="GA96" si="518">FZ96/FZ95-1</f>
        <v>6.2992125984252079E-2</v>
      </c>
    </row>
    <row r="97" spans="1:183" s="24" customFormat="1" x14ac:dyDescent="0.25">
      <c r="A97" s="24">
        <f t="shared" si="431"/>
        <v>1</v>
      </c>
      <c r="B97" s="24">
        <f t="shared" si="432"/>
        <v>1900</v>
      </c>
      <c r="C97" s="27"/>
      <c r="D97" s="44"/>
      <c r="E97" s="45"/>
      <c r="F97" s="251"/>
      <c r="G97" s="60"/>
      <c r="H97" s="44"/>
      <c r="I97" s="45"/>
      <c r="J97" s="251"/>
      <c r="K97" s="60"/>
      <c r="L97" s="68"/>
      <c r="M97" s="45"/>
      <c r="N97" s="251"/>
      <c r="O97" s="60"/>
      <c r="P97" s="68"/>
      <c r="Q97" s="45"/>
      <c r="R97" s="251"/>
      <c r="S97" s="60"/>
      <c r="T97" s="68"/>
      <c r="U97" s="45"/>
      <c r="V97" s="251"/>
      <c r="W97" s="60"/>
      <c r="X97" s="68"/>
      <c r="Y97" s="45"/>
      <c r="Z97" s="251"/>
      <c r="AA97" s="60"/>
      <c r="AB97" s="68"/>
      <c r="AC97" s="45"/>
      <c r="AD97" s="251"/>
      <c r="AE97" s="60"/>
      <c r="AF97" s="68"/>
      <c r="AG97" s="45"/>
      <c r="AH97" s="251"/>
      <c r="AI97" s="60"/>
      <c r="AJ97" s="68"/>
      <c r="AK97" s="45"/>
      <c r="AL97" s="251"/>
      <c r="AM97" s="60"/>
      <c r="AN97" s="68"/>
      <c r="AO97" s="45"/>
      <c r="AP97" s="251"/>
      <c r="AQ97" s="60"/>
      <c r="AR97" s="68"/>
      <c r="AS97" s="45"/>
      <c r="AT97" s="251"/>
      <c r="AU97" s="60"/>
      <c r="AV97" s="68"/>
      <c r="AW97" s="45"/>
      <c r="AX97" s="251"/>
      <c r="AY97" s="60"/>
      <c r="AZ97" s="68"/>
      <c r="BA97" s="45"/>
      <c r="BB97" s="251"/>
      <c r="BC97" s="60"/>
      <c r="BD97" s="68"/>
      <c r="BE97" s="45"/>
      <c r="BF97" s="251"/>
      <c r="BG97" s="60"/>
      <c r="BH97" s="68"/>
      <c r="BI97" s="45"/>
      <c r="BJ97" s="251"/>
      <c r="BK97" s="60"/>
      <c r="BL97" s="68"/>
      <c r="BM97" s="45"/>
      <c r="BN97" s="251"/>
      <c r="BO97" s="60"/>
      <c r="BP97" s="68"/>
      <c r="BQ97" s="45"/>
      <c r="BR97" s="251"/>
      <c r="BS97" s="60"/>
      <c r="BT97" s="68"/>
      <c r="BU97" s="45"/>
      <c r="BV97" s="251"/>
      <c r="BW97" s="60"/>
      <c r="BX97" s="68"/>
      <c r="BY97" s="45"/>
      <c r="BZ97" s="251"/>
      <c r="CA97" s="60"/>
      <c r="CB97" s="68"/>
      <c r="CC97" s="45"/>
      <c r="CD97" s="251"/>
      <c r="CE97" s="60"/>
      <c r="CF97" s="68"/>
      <c r="CG97" s="45"/>
      <c r="CH97" s="251"/>
      <c r="CI97" s="60"/>
      <c r="CJ97" s="68"/>
      <c r="CK97" s="45"/>
      <c r="CL97" s="251"/>
      <c r="CM97" s="60"/>
      <c r="CN97" s="68"/>
      <c r="CO97" s="45"/>
      <c r="CP97" s="251"/>
      <c r="CQ97" s="60"/>
      <c r="CR97" s="68"/>
      <c r="CS97" s="45"/>
      <c r="CT97" s="251"/>
      <c r="CU97" s="60"/>
      <c r="CV97" s="68"/>
      <c r="CW97" s="45"/>
      <c r="CX97" s="251"/>
      <c r="CY97" s="60"/>
      <c r="CZ97" s="68"/>
      <c r="DA97" s="45"/>
      <c r="DB97" s="251"/>
      <c r="DC97" s="60"/>
      <c r="DD97" s="68"/>
      <c r="DE97" s="45"/>
      <c r="DF97" s="251"/>
      <c r="DG97" s="60"/>
      <c r="DH97" s="68"/>
      <c r="DI97" s="45"/>
      <c r="DJ97" s="251"/>
      <c r="DK97" s="60"/>
      <c r="DL97" s="68"/>
      <c r="DM97" s="45"/>
      <c r="DN97" s="251"/>
      <c r="DO97" s="60"/>
      <c r="DP97" s="68"/>
      <c r="DQ97" s="45"/>
      <c r="DR97" s="251"/>
      <c r="DS97" s="60"/>
      <c r="DT97" s="68"/>
      <c r="DU97" s="45"/>
      <c r="DV97" s="251"/>
      <c r="DW97" s="60"/>
      <c r="DX97" s="68"/>
      <c r="DY97" s="45"/>
      <c r="DZ97" s="251"/>
      <c r="EA97" s="60"/>
      <c r="EB97" s="68"/>
      <c r="EC97" s="45"/>
      <c r="ED97" s="251"/>
      <c r="EE97" s="60"/>
      <c r="EF97" s="68"/>
      <c r="EG97" s="45"/>
      <c r="EH97" s="251"/>
      <c r="EI97" s="60"/>
      <c r="EJ97" s="68"/>
      <c r="EK97" s="45"/>
      <c r="EL97" s="251"/>
      <c r="EM97" s="60"/>
      <c r="EN97" s="68"/>
      <c r="EO97" s="45"/>
      <c r="EP97" s="251"/>
      <c r="EQ97" s="60"/>
      <c r="ER97" s="68"/>
      <c r="ES97" s="45"/>
      <c r="ET97" s="48"/>
      <c r="EU97" s="60"/>
      <c r="EV97" s="68"/>
      <c r="EW97" s="45"/>
      <c r="EX97" s="251"/>
      <c r="EY97" s="60"/>
      <c r="EZ97" s="68"/>
      <c r="FA97" s="45"/>
      <c r="FB97" s="251"/>
      <c r="FC97" s="60"/>
      <c r="FD97" s="68"/>
      <c r="FE97" s="45"/>
      <c r="FF97" s="251"/>
      <c r="FG97" s="60"/>
      <c r="FH97" s="68"/>
      <c r="FI97" s="45"/>
      <c r="FJ97" s="251"/>
      <c r="FK97" s="60"/>
      <c r="FL97" s="68"/>
      <c r="FM97" s="45"/>
      <c r="FN97" s="251"/>
      <c r="FO97" s="60"/>
      <c r="FP97" s="68"/>
      <c r="FQ97" s="45"/>
      <c r="FR97" s="251"/>
      <c r="FS97" s="60"/>
      <c r="FT97" s="68"/>
      <c r="FU97" s="45"/>
      <c r="FV97" s="251"/>
      <c r="FW97" s="60"/>
      <c r="FX97" s="68"/>
      <c r="FY97" s="45"/>
      <c r="FZ97" s="251"/>
      <c r="GA97" s="60"/>
    </row>
    <row r="98" spans="1:183" s="24" customFormat="1" x14ac:dyDescent="0.25">
      <c r="A98" s="24">
        <f t="shared" si="431"/>
        <v>1</v>
      </c>
      <c r="B98" s="24">
        <f t="shared" si="432"/>
        <v>1900</v>
      </c>
      <c r="C98" s="27"/>
      <c r="D98" s="44"/>
      <c r="E98" s="45"/>
      <c r="F98" s="57"/>
      <c r="G98" s="60"/>
      <c r="H98" s="44"/>
      <c r="I98" s="45"/>
      <c r="J98" s="46"/>
      <c r="K98" s="60"/>
      <c r="L98" s="68"/>
      <c r="M98" s="45"/>
      <c r="N98" s="48"/>
      <c r="O98" s="60"/>
      <c r="P98" s="68"/>
      <c r="Q98" s="45"/>
      <c r="R98" s="48"/>
      <c r="S98" s="60"/>
      <c r="T98" s="68"/>
      <c r="U98" s="45"/>
      <c r="V98" s="48"/>
      <c r="W98" s="60"/>
      <c r="X98" s="68"/>
      <c r="Y98" s="45"/>
      <c r="Z98" s="46"/>
      <c r="AA98" s="60"/>
      <c r="AB98" s="68"/>
      <c r="AC98" s="45"/>
      <c r="AD98" s="48"/>
      <c r="AE98" s="60"/>
      <c r="AF98" s="68"/>
      <c r="AG98" s="45"/>
      <c r="AH98" s="48"/>
      <c r="AI98" s="60"/>
      <c r="AJ98" s="68"/>
      <c r="AK98" s="45"/>
      <c r="AL98" s="48"/>
      <c r="AM98" s="60"/>
      <c r="AN98" s="68"/>
      <c r="AO98" s="45"/>
      <c r="AP98" s="50"/>
      <c r="AQ98" s="60"/>
      <c r="AR98" s="68"/>
      <c r="AS98" s="45"/>
      <c r="AT98" s="48"/>
      <c r="AU98" s="60"/>
      <c r="AV98" s="68"/>
      <c r="AW98" s="45"/>
      <c r="AX98" s="48"/>
      <c r="AY98" s="60"/>
      <c r="AZ98" s="68"/>
      <c r="BA98" s="45"/>
      <c r="BB98" s="48"/>
      <c r="BC98" s="60"/>
      <c r="BD98" s="68"/>
      <c r="BE98" s="45"/>
      <c r="BF98" s="50"/>
      <c r="BG98" s="60"/>
      <c r="BH98" s="68"/>
      <c r="BI98" s="45"/>
      <c r="BJ98" s="48"/>
      <c r="BK98" s="60"/>
      <c r="BL98" s="68"/>
      <c r="BM98" s="45"/>
      <c r="BN98" s="48"/>
      <c r="BO98" s="60"/>
      <c r="BP98" s="68"/>
      <c r="BQ98" s="45"/>
      <c r="BR98" s="48"/>
      <c r="BS98" s="60"/>
      <c r="BT98" s="68"/>
      <c r="BU98" s="45"/>
      <c r="BV98" s="49"/>
      <c r="BW98" s="60"/>
      <c r="BX98" s="68"/>
      <c r="BY98" s="45"/>
      <c r="BZ98" s="48"/>
      <c r="CA98" s="60"/>
      <c r="CB98" s="68"/>
      <c r="CC98" s="45"/>
      <c r="CD98" s="48"/>
      <c r="CE98" s="60"/>
      <c r="CF98" s="68"/>
      <c r="CG98" s="45"/>
      <c r="CH98" s="48"/>
      <c r="CI98" s="60"/>
      <c r="CJ98" s="68"/>
      <c r="CK98" s="45"/>
      <c r="CL98" s="49"/>
      <c r="CM98" s="60"/>
      <c r="CN98" s="68"/>
      <c r="CO98" s="45"/>
      <c r="CP98" s="48"/>
      <c r="CQ98" s="60"/>
      <c r="CR98" s="68"/>
      <c r="CS98" s="45"/>
      <c r="CT98" s="48"/>
      <c r="CU98" s="60"/>
      <c r="CV98" s="68"/>
      <c r="CW98" s="45"/>
      <c r="CX98" s="48"/>
      <c r="CY98" s="60"/>
      <c r="CZ98" s="68"/>
      <c r="DA98" s="45"/>
      <c r="DB98" s="50"/>
      <c r="DC98" s="60"/>
      <c r="DD98" s="68"/>
      <c r="DE98" s="45"/>
      <c r="DF98" s="48"/>
      <c r="DG98" s="60"/>
      <c r="DH98" s="68"/>
      <c r="DI98" s="45"/>
      <c r="DJ98" s="48"/>
      <c r="DK98" s="60"/>
      <c r="DL98" s="68"/>
      <c r="DM98" s="45"/>
      <c r="DN98" s="48"/>
      <c r="DO98" s="60"/>
      <c r="DP98" s="68"/>
      <c r="DQ98" s="45"/>
      <c r="DR98" s="49"/>
      <c r="DS98" s="60"/>
      <c r="DT98" s="68"/>
      <c r="DU98" s="45"/>
      <c r="DV98" s="48"/>
      <c r="DW98" s="60"/>
      <c r="DX98" s="68"/>
      <c r="DY98" s="45"/>
      <c r="DZ98" s="48"/>
      <c r="EA98" s="60"/>
      <c r="EB98" s="68"/>
      <c r="EC98" s="45"/>
      <c r="ED98" s="48"/>
      <c r="EE98" s="60"/>
      <c r="EF98" s="68"/>
      <c r="EG98" s="45"/>
      <c r="EH98" s="49"/>
      <c r="EI98" s="60"/>
      <c r="EJ98" s="68"/>
      <c r="EK98" s="45"/>
      <c r="EL98" s="48"/>
      <c r="EM98" s="60"/>
      <c r="EN98" s="68"/>
      <c r="EO98" s="45"/>
      <c r="EP98" s="48"/>
      <c r="EQ98" s="60"/>
      <c r="ER98" s="68"/>
      <c r="ES98" s="45"/>
      <c r="ET98" s="48"/>
      <c r="EU98" s="60"/>
      <c r="EV98" s="68"/>
      <c r="EW98" s="45"/>
      <c r="EX98" s="46"/>
      <c r="EY98" s="60"/>
      <c r="EZ98" s="68"/>
      <c r="FA98" s="45"/>
      <c r="FB98" s="48"/>
      <c r="FC98" s="60"/>
      <c r="FD98" s="68"/>
      <c r="FE98" s="45"/>
      <c r="FF98" s="48"/>
      <c r="FG98" s="60"/>
      <c r="FH98" s="68"/>
      <c r="FI98" s="45"/>
      <c r="FJ98" s="48"/>
      <c r="FK98" s="60"/>
      <c r="FL98" s="68"/>
      <c r="FM98" s="45"/>
      <c r="FN98" s="49"/>
      <c r="FO98" s="60"/>
      <c r="FP98" s="68"/>
      <c r="FQ98" s="45"/>
      <c r="FR98" s="48"/>
      <c r="FS98" s="60"/>
      <c r="FT98" s="68"/>
      <c r="FU98" s="45"/>
      <c r="FV98" s="48"/>
      <c r="FW98" s="60"/>
      <c r="FX98" s="68"/>
      <c r="FY98" s="45"/>
      <c r="FZ98" s="48"/>
      <c r="GA98" s="60"/>
    </row>
    <row r="99" spans="1:183" s="24" customFormat="1" x14ac:dyDescent="0.25">
      <c r="A99" s="24">
        <f t="shared" si="431"/>
        <v>1</v>
      </c>
      <c r="B99" s="24">
        <f t="shared" si="432"/>
        <v>1900</v>
      </c>
      <c r="C99" s="27"/>
      <c r="D99" s="44"/>
      <c r="E99" s="45"/>
      <c r="F99" s="57"/>
      <c r="G99" s="252"/>
      <c r="H99" s="44"/>
      <c r="I99" s="45"/>
      <c r="J99" s="57"/>
      <c r="K99" s="252"/>
      <c r="L99" s="44"/>
      <c r="M99" s="45"/>
      <c r="N99" s="57"/>
      <c r="O99" s="252"/>
      <c r="P99" s="44"/>
      <c r="Q99" s="45"/>
      <c r="R99" s="57"/>
      <c r="S99" s="252"/>
      <c r="T99" s="44"/>
      <c r="U99" s="45"/>
      <c r="V99" s="57"/>
      <c r="W99" s="252"/>
      <c r="X99" s="44"/>
      <c r="Y99" s="45"/>
      <c r="Z99" s="57"/>
      <c r="AA99" s="252"/>
      <c r="AB99" s="44"/>
      <c r="AC99" s="45"/>
      <c r="AD99" s="57"/>
      <c r="AE99" s="252"/>
      <c r="AF99" s="44"/>
      <c r="AG99" s="45"/>
      <c r="AH99" s="57"/>
      <c r="AI99" s="252"/>
      <c r="AJ99" s="44"/>
      <c r="AK99" s="45"/>
      <c r="AL99" s="57"/>
      <c r="AM99" s="252"/>
      <c r="AN99" s="44"/>
      <c r="AO99" s="45"/>
      <c r="AP99" s="57"/>
      <c r="AQ99" s="252"/>
      <c r="AR99" s="44"/>
      <c r="AS99" s="45"/>
      <c r="AT99" s="57"/>
      <c r="AU99" s="252"/>
      <c r="AV99" s="44"/>
      <c r="AW99" s="45"/>
      <c r="AX99" s="57"/>
      <c r="AY99" s="252"/>
      <c r="AZ99" s="44"/>
      <c r="BA99" s="45"/>
      <c r="BB99" s="57"/>
      <c r="BC99" s="252"/>
      <c r="BD99" s="44"/>
      <c r="BE99" s="45"/>
      <c r="BF99" s="57"/>
      <c r="BG99" s="252"/>
      <c r="BH99" s="44"/>
      <c r="BI99" s="45"/>
      <c r="BJ99" s="57"/>
      <c r="BK99" s="252"/>
      <c r="BL99" s="44"/>
      <c r="BM99" s="45"/>
      <c r="BN99" s="57"/>
      <c r="BO99" s="252"/>
      <c r="BP99" s="44"/>
      <c r="BQ99" s="45"/>
      <c r="BR99" s="57"/>
      <c r="BS99" s="252"/>
      <c r="BT99" s="44"/>
      <c r="BU99" s="45"/>
      <c r="BV99" s="57"/>
      <c r="BW99" s="252"/>
      <c r="BX99" s="44"/>
      <c r="BY99" s="45"/>
      <c r="BZ99" s="57"/>
      <c r="CA99" s="252"/>
      <c r="CB99" s="44"/>
      <c r="CC99" s="45"/>
      <c r="CD99" s="57"/>
      <c r="CE99" s="252"/>
      <c r="CF99" s="44"/>
      <c r="CG99" s="45"/>
      <c r="CH99" s="57"/>
      <c r="CI99" s="252"/>
      <c r="CJ99" s="44"/>
      <c r="CK99" s="45"/>
      <c r="CL99" s="57"/>
      <c r="CM99" s="252"/>
      <c r="CN99" s="44"/>
      <c r="CO99" s="45"/>
      <c r="CP99" s="57"/>
      <c r="CQ99" s="252"/>
      <c r="CR99" s="44"/>
      <c r="CS99" s="45"/>
      <c r="CT99" s="57"/>
      <c r="CU99" s="252"/>
      <c r="CV99" s="44"/>
      <c r="CW99" s="45"/>
      <c r="CX99" s="57"/>
      <c r="CY99" s="252"/>
      <c r="CZ99" s="44"/>
      <c r="DA99" s="45"/>
      <c r="DB99" s="57"/>
      <c r="DC99" s="252"/>
      <c r="DD99" s="44"/>
      <c r="DE99" s="45"/>
      <c r="DF99" s="57"/>
      <c r="DG99" s="252"/>
      <c r="DH99" s="44"/>
      <c r="DI99" s="45"/>
      <c r="DJ99" s="57"/>
      <c r="DK99" s="252"/>
      <c r="DL99" s="44"/>
      <c r="DM99" s="45"/>
      <c r="DN99" s="57"/>
      <c r="DO99" s="252"/>
      <c r="DP99" s="44"/>
      <c r="DQ99" s="45"/>
      <c r="DR99" s="57"/>
      <c r="DS99" s="252"/>
      <c r="DT99" s="44"/>
      <c r="DU99" s="45"/>
      <c r="DV99" s="57"/>
      <c r="DW99" s="252"/>
      <c r="DX99" s="44"/>
      <c r="DY99" s="45"/>
      <c r="DZ99" s="57"/>
      <c r="EA99" s="252"/>
      <c r="EB99" s="44"/>
      <c r="EC99" s="45"/>
      <c r="ED99" s="57"/>
      <c r="EE99" s="252"/>
      <c r="EF99" s="44"/>
      <c r="EG99" s="45"/>
      <c r="EH99" s="57"/>
      <c r="EI99" s="252"/>
      <c r="EJ99" s="44"/>
      <c r="EK99" s="45"/>
      <c r="EL99" s="57"/>
      <c r="EM99" s="252"/>
      <c r="EN99" s="44"/>
      <c r="EO99" s="45"/>
      <c r="EP99" s="57"/>
      <c r="EQ99" s="252"/>
      <c r="ER99" s="44"/>
      <c r="ES99" s="45"/>
      <c r="ET99" s="57"/>
      <c r="EU99" s="252"/>
      <c r="EV99" s="44"/>
      <c r="EW99" s="45"/>
      <c r="EX99" s="57"/>
      <c r="EY99" s="252"/>
      <c r="EZ99" s="44"/>
      <c r="FA99" s="45"/>
      <c r="FB99" s="57"/>
      <c r="FC99" s="252"/>
      <c r="FD99" s="44"/>
      <c r="FE99" s="45"/>
      <c r="FF99" s="57"/>
      <c r="FG99" s="252"/>
      <c r="FH99" s="44"/>
      <c r="FI99" s="45"/>
      <c r="FJ99" s="57"/>
      <c r="FK99" s="252"/>
      <c r="FL99" s="44"/>
      <c r="FM99" s="45"/>
      <c r="FN99" s="57"/>
      <c r="FO99" s="252"/>
      <c r="FP99" s="68"/>
      <c r="FQ99" s="45"/>
      <c r="FR99" s="48"/>
      <c r="FS99" s="252"/>
      <c r="FT99" s="68"/>
      <c r="FU99" s="45"/>
      <c r="FV99" s="48"/>
      <c r="FW99" s="252"/>
      <c r="FX99" s="68"/>
      <c r="FY99" s="45"/>
      <c r="FZ99" s="48"/>
      <c r="GA99" s="252"/>
    </row>
    <row r="100" spans="1:183" s="24" customFormat="1" x14ac:dyDescent="0.25">
      <c r="A100" s="24">
        <f t="shared" si="431"/>
        <v>1</v>
      </c>
      <c r="B100" s="24">
        <f t="shared" si="432"/>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25">
      <c r="A101" s="24">
        <f t="shared" si="431"/>
        <v>1</v>
      </c>
      <c r="B101" s="24">
        <f t="shared" si="432"/>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1"/>
        <v>1</v>
      </c>
      <c r="B102" s="24">
        <f t="shared" si="432"/>
        <v>1900</v>
      </c>
      <c r="C102" s="27"/>
      <c r="D102" s="44"/>
      <c r="E102" s="45"/>
      <c r="F102" s="57"/>
      <c r="G102" s="60"/>
      <c r="H102" s="44"/>
      <c r="I102" s="45"/>
      <c r="J102" s="46"/>
      <c r="K102" s="182"/>
      <c r="L102" s="183"/>
      <c r="M102" s="181"/>
      <c r="N102" s="184"/>
      <c r="O102" s="182"/>
      <c r="P102" s="183"/>
      <c r="Q102" s="181"/>
      <c r="R102" s="184"/>
      <c r="S102" s="182"/>
      <c r="T102" s="183"/>
      <c r="U102" s="181"/>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1"/>
        <v>1</v>
      </c>
      <c r="B103" s="24">
        <f t="shared" si="432"/>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1"/>
        <v>1</v>
      </c>
      <c r="B104" s="24">
        <f t="shared" si="432"/>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1"/>
        <v>1</v>
      </c>
      <c r="B105" s="24">
        <f t="shared" si="432"/>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1"/>
        <v>1</v>
      </c>
      <c r="B106" s="24">
        <f t="shared" si="432"/>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1"/>
        <v>1</v>
      </c>
      <c r="B107" s="24">
        <f t="shared" si="432"/>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1"/>
        <v>1</v>
      </c>
      <c r="B108" s="24">
        <f t="shared" si="432"/>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1"/>
        <v>1</v>
      </c>
      <c r="B109" s="24">
        <f t="shared" si="432"/>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1"/>
        <v>1</v>
      </c>
      <c r="B110" s="24">
        <f t="shared" si="432"/>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1"/>
        <v>1</v>
      </c>
      <c r="B111" s="24">
        <f t="shared" si="432"/>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1"/>
        <v>1</v>
      </c>
      <c r="B112" s="24">
        <f t="shared" si="432"/>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1"/>
        <v>1</v>
      </c>
      <c r="B113" s="24">
        <f t="shared" si="432"/>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1"/>
        <v>1</v>
      </c>
      <c r="B114" s="24">
        <f t="shared" si="432"/>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1"/>
        <v>1</v>
      </c>
      <c r="B115" s="24">
        <f t="shared" si="432"/>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1"/>
        <v>1</v>
      </c>
      <c r="B116" s="24">
        <f t="shared" si="432"/>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1"/>
        <v>1</v>
      </c>
      <c r="B117" s="24">
        <f t="shared" si="432"/>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1"/>
        <v>1</v>
      </c>
      <c r="B118" s="24">
        <f t="shared" si="432"/>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1"/>
        <v>1</v>
      </c>
      <c r="B119" s="24">
        <f t="shared" si="432"/>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1"/>
        <v>1</v>
      </c>
      <c r="B120" s="24">
        <f t="shared" si="432"/>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1"/>
        <v>1</v>
      </c>
      <c r="B121" s="24">
        <f t="shared" si="432"/>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1"/>
        <v>1</v>
      </c>
      <c r="B122" s="24">
        <f t="shared" si="432"/>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1"/>
        <v>1</v>
      </c>
      <c r="B123" s="24">
        <f t="shared" si="432"/>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1"/>
        <v>1</v>
      </c>
      <c r="B124" s="24">
        <f t="shared" si="432"/>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1"/>
        <v>1</v>
      </c>
      <c r="B125" s="24">
        <f t="shared" si="432"/>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1"/>
        <v>1</v>
      </c>
      <c r="B126" s="24">
        <f t="shared" si="432"/>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1"/>
        <v>1</v>
      </c>
      <c r="B127" s="24">
        <f t="shared" si="432"/>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1"/>
        <v>1</v>
      </c>
      <c r="B128" s="24">
        <f t="shared" si="432"/>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1"/>
        <v>1</v>
      </c>
      <c r="B129" s="24">
        <f t="shared" si="432"/>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1"/>
        <v>1</v>
      </c>
      <c r="B130" s="24">
        <f t="shared" si="432"/>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1"/>
        <v>1</v>
      </c>
      <c r="B131" s="24">
        <f t="shared" si="432"/>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1"/>
        <v>1</v>
      </c>
      <c r="B132" s="24">
        <f t="shared" si="432"/>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1"/>
        <v>1</v>
      </c>
      <c r="B133" s="24">
        <f t="shared" si="432"/>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1"/>
        <v>1</v>
      </c>
      <c r="B134" s="24">
        <f t="shared" si="432"/>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1"/>
        <v>1</v>
      </c>
      <c r="B135" s="24">
        <f t="shared" si="432"/>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1"/>
        <v>1</v>
      </c>
      <c r="B136" s="24">
        <f t="shared" si="432"/>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1"/>
        <v>1</v>
      </c>
      <c r="B137" s="24">
        <f t="shared" si="432"/>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1"/>
        <v>1</v>
      </c>
      <c r="B138" s="24">
        <f t="shared" si="432"/>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1"/>
        <v>1</v>
      </c>
      <c r="B139" s="24">
        <f t="shared" si="432"/>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1"/>
        <v>1</v>
      </c>
      <c r="B140" s="24">
        <f t="shared" si="432"/>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1"/>
        <v>1</v>
      </c>
      <c r="B141" s="24">
        <f t="shared" si="432"/>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1"/>
        <v>1</v>
      </c>
      <c r="B142" s="24">
        <f t="shared" si="432"/>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1"/>
        <v>1</v>
      </c>
      <c r="B143" s="24">
        <f t="shared" si="432"/>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1"/>
        <v>1</v>
      </c>
      <c r="B144" s="24">
        <f t="shared" si="432"/>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1"/>
        <v>1</v>
      </c>
      <c r="B145" s="24">
        <f t="shared" si="432"/>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1"/>
        <v>1</v>
      </c>
      <c r="B146" s="24">
        <f t="shared" si="432"/>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1"/>
        <v>1</v>
      </c>
      <c r="B147" s="24">
        <f t="shared" si="432"/>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1"/>
        <v>1</v>
      </c>
      <c r="B148" s="24">
        <f t="shared" si="432"/>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1"/>
        <v>1</v>
      </c>
      <c r="B149" s="24">
        <f t="shared" si="432"/>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1"/>
        <v>1</v>
      </c>
      <c r="B150" s="24">
        <f t="shared" si="432"/>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1"/>
        <v>1</v>
      </c>
      <c r="B151" s="24">
        <f t="shared" si="432"/>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1"/>
        <v>1</v>
      </c>
      <c r="B152" s="24">
        <f t="shared" si="432"/>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1"/>
        <v>1</v>
      </c>
      <c r="B153" s="24">
        <f t="shared" si="432"/>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1"/>
        <v>1</v>
      </c>
      <c r="B154" s="24">
        <f t="shared" si="432"/>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1"/>
        <v>1</v>
      </c>
      <c r="B155" s="24">
        <f t="shared" si="432"/>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1"/>
        <v>1</v>
      </c>
      <c r="B156" s="24">
        <f t="shared" si="432"/>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1"/>
        <v>1</v>
      </c>
      <c r="B157" s="24">
        <f t="shared" si="432"/>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1"/>
        <v>1</v>
      </c>
      <c r="B158" s="24">
        <f t="shared" si="432"/>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519">MONTH(C159)</f>
        <v>1</v>
      </c>
      <c r="B159" s="24">
        <f t="shared" ref="B159:B222" si="520">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519"/>
        <v>1</v>
      </c>
      <c r="B160" s="24">
        <f t="shared" si="520"/>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519"/>
        <v>1</v>
      </c>
      <c r="B161" s="24">
        <f t="shared" si="520"/>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519"/>
        <v>1</v>
      </c>
      <c r="B162" s="24">
        <f t="shared" si="520"/>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519"/>
        <v>1</v>
      </c>
      <c r="B163" s="24">
        <f t="shared" si="520"/>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519"/>
        <v>1</v>
      </c>
      <c r="B164" s="24">
        <f t="shared" si="520"/>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519"/>
        <v>1</v>
      </c>
      <c r="B165" s="24">
        <f t="shared" si="520"/>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519"/>
        <v>1</v>
      </c>
      <c r="B166" s="24">
        <f t="shared" si="520"/>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519"/>
        <v>1</v>
      </c>
      <c r="B167" s="24">
        <f t="shared" si="520"/>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519"/>
        <v>1</v>
      </c>
      <c r="B168" s="24">
        <f t="shared" si="520"/>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519"/>
        <v>1</v>
      </c>
      <c r="B169" s="24">
        <f t="shared" si="520"/>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519"/>
        <v>1</v>
      </c>
      <c r="B170" s="24">
        <f t="shared" si="520"/>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519"/>
        <v>1</v>
      </c>
      <c r="B171" s="24">
        <f t="shared" si="520"/>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519"/>
        <v>1</v>
      </c>
      <c r="B172" s="24">
        <f t="shared" si="520"/>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519"/>
        <v>1</v>
      </c>
      <c r="B173" s="24">
        <f t="shared" si="520"/>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519"/>
        <v>1</v>
      </c>
      <c r="B174" s="24">
        <f t="shared" si="520"/>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519"/>
        <v>1</v>
      </c>
      <c r="B175" s="24">
        <f t="shared" si="520"/>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519"/>
        <v>1</v>
      </c>
      <c r="B176" s="24">
        <f t="shared" si="520"/>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519"/>
        <v>1</v>
      </c>
      <c r="B177" s="24">
        <f t="shared" si="520"/>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519"/>
        <v>1</v>
      </c>
      <c r="B178" s="24">
        <f t="shared" si="520"/>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519"/>
        <v>1</v>
      </c>
      <c r="B179" s="24">
        <f t="shared" si="520"/>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519"/>
        <v>1</v>
      </c>
      <c r="B180" s="24">
        <f t="shared" si="520"/>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519"/>
        <v>1</v>
      </c>
      <c r="B181" s="24">
        <f t="shared" si="520"/>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519"/>
        <v>1</v>
      </c>
      <c r="B182" s="24">
        <f t="shared" si="520"/>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519"/>
        <v>1</v>
      </c>
      <c r="B183" s="24">
        <f t="shared" si="520"/>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519"/>
        <v>1</v>
      </c>
      <c r="B184" s="24">
        <f t="shared" si="520"/>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519"/>
        <v>1</v>
      </c>
      <c r="B185" s="24">
        <f t="shared" si="520"/>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519"/>
        <v>1</v>
      </c>
      <c r="B186" s="24">
        <f t="shared" si="520"/>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519"/>
        <v>1</v>
      </c>
      <c r="B187" s="24">
        <f t="shared" si="520"/>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519"/>
        <v>1</v>
      </c>
      <c r="B188" s="24">
        <f t="shared" si="520"/>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519"/>
        <v>1</v>
      </c>
      <c r="B189" s="24">
        <f t="shared" si="520"/>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519"/>
        <v>1</v>
      </c>
      <c r="B190" s="24">
        <f t="shared" si="520"/>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519"/>
        <v>1</v>
      </c>
      <c r="B191" s="24">
        <f t="shared" si="520"/>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519"/>
        <v>1</v>
      </c>
      <c r="B192" s="24">
        <f t="shared" si="520"/>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519"/>
        <v>1</v>
      </c>
      <c r="B193" s="24">
        <f t="shared" si="520"/>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519"/>
        <v>1</v>
      </c>
      <c r="B194" s="24">
        <f t="shared" si="520"/>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519"/>
        <v>1</v>
      </c>
      <c r="B195" s="24">
        <f t="shared" si="520"/>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519"/>
        <v>1</v>
      </c>
      <c r="B196" s="24">
        <f t="shared" si="520"/>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519"/>
        <v>1</v>
      </c>
      <c r="B197" s="24">
        <f t="shared" si="520"/>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519"/>
        <v>1</v>
      </c>
      <c r="B198" s="24">
        <f t="shared" si="520"/>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519"/>
        <v>1</v>
      </c>
      <c r="B199" s="24">
        <f t="shared" si="520"/>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519"/>
        <v>1</v>
      </c>
      <c r="B200" s="24">
        <f t="shared" si="520"/>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519"/>
        <v>1</v>
      </c>
      <c r="B201" s="24">
        <f t="shared" si="520"/>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519"/>
        <v>1</v>
      </c>
      <c r="B202" s="24">
        <f t="shared" si="520"/>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519"/>
        <v>1</v>
      </c>
      <c r="B203" s="24">
        <f t="shared" si="520"/>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519"/>
        <v>1</v>
      </c>
      <c r="B204" s="24">
        <f t="shared" si="520"/>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519"/>
        <v>1</v>
      </c>
      <c r="B205" s="24">
        <f t="shared" si="520"/>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519"/>
        <v>1</v>
      </c>
      <c r="B206" s="24">
        <f t="shared" si="520"/>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519"/>
        <v>1</v>
      </c>
      <c r="B207" s="24">
        <f t="shared" si="520"/>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519"/>
        <v>1</v>
      </c>
      <c r="B208" s="24">
        <f t="shared" si="520"/>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519"/>
        <v>1</v>
      </c>
      <c r="B209" s="24">
        <f t="shared" si="520"/>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519"/>
        <v>1</v>
      </c>
      <c r="B210" s="24">
        <f t="shared" si="520"/>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519"/>
        <v>1</v>
      </c>
      <c r="B211" s="24">
        <f t="shared" si="520"/>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519"/>
        <v>1</v>
      </c>
      <c r="B212" s="24">
        <f t="shared" si="520"/>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519"/>
        <v>1</v>
      </c>
      <c r="B213" s="24">
        <f t="shared" si="520"/>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519"/>
        <v>1</v>
      </c>
      <c r="B214" s="24">
        <f t="shared" si="520"/>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519"/>
        <v>1</v>
      </c>
      <c r="B215" s="24">
        <f t="shared" si="520"/>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519"/>
        <v>1</v>
      </c>
      <c r="B216" s="24">
        <f t="shared" si="520"/>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519"/>
        <v>1</v>
      </c>
      <c r="B217" s="24">
        <f t="shared" si="520"/>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519"/>
        <v>1</v>
      </c>
      <c r="B218" s="24">
        <f t="shared" si="520"/>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519"/>
        <v>1</v>
      </c>
      <c r="B219" s="24">
        <f t="shared" si="520"/>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519"/>
        <v>1</v>
      </c>
      <c r="B220" s="24">
        <f t="shared" si="520"/>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519"/>
        <v>1</v>
      </c>
      <c r="B221" s="24">
        <f t="shared" si="520"/>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519"/>
        <v>1</v>
      </c>
      <c r="B222" s="24">
        <f t="shared" si="520"/>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521">MONTH(C223)</f>
        <v>1</v>
      </c>
      <c r="B223" s="24">
        <f t="shared" ref="B223:B286" si="522">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521"/>
        <v>1</v>
      </c>
      <c r="B224" s="24">
        <f t="shared" si="522"/>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521"/>
        <v>1</v>
      </c>
      <c r="B225" s="24">
        <f t="shared" si="522"/>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521"/>
        <v>1</v>
      </c>
      <c r="B226" s="24">
        <f t="shared" si="522"/>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521"/>
        <v>1</v>
      </c>
      <c r="B227" s="24">
        <f t="shared" si="522"/>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521"/>
        <v>1</v>
      </c>
      <c r="B228" s="24">
        <f t="shared" si="522"/>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521"/>
        <v>1</v>
      </c>
      <c r="B229" s="24">
        <f t="shared" si="522"/>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521"/>
        <v>1</v>
      </c>
      <c r="B230" s="24">
        <f t="shared" si="522"/>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521"/>
        <v>1</v>
      </c>
      <c r="B231" s="24">
        <f t="shared" si="522"/>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521"/>
        <v>1</v>
      </c>
      <c r="B232" s="24">
        <f t="shared" si="522"/>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521"/>
        <v>1</v>
      </c>
      <c r="B233" s="24">
        <f t="shared" si="522"/>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521"/>
        <v>1</v>
      </c>
      <c r="B234" s="24">
        <f t="shared" si="522"/>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521"/>
        <v>1</v>
      </c>
      <c r="B235" s="24">
        <f t="shared" si="522"/>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521"/>
        <v>1</v>
      </c>
      <c r="B236" s="24">
        <f t="shared" si="522"/>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521"/>
        <v>1</v>
      </c>
      <c r="B237" s="24">
        <f t="shared" si="522"/>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521"/>
        <v>1</v>
      </c>
      <c r="B238" s="24">
        <f t="shared" si="522"/>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521"/>
        <v>1</v>
      </c>
      <c r="B239" s="24">
        <f t="shared" si="522"/>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521"/>
        <v>1</v>
      </c>
      <c r="B240" s="24">
        <f t="shared" si="522"/>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521"/>
        <v>1</v>
      </c>
      <c r="B241" s="24">
        <f t="shared" si="522"/>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521"/>
        <v>1</v>
      </c>
      <c r="B242" s="24">
        <f t="shared" si="522"/>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521"/>
        <v>1</v>
      </c>
      <c r="B243" s="24">
        <f t="shared" si="522"/>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521"/>
        <v>1</v>
      </c>
      <c r="B244" s="24">
        <f t="shared" si="522"/>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521"/>
        <v>1</v>
      </c>
      <c r="B245" s="24">
        <f t="shared" si="522"/>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521"/>
        <v>1</v>
      </c>
      <c r="B246" s="24">
        <f t="shared" si="522"/>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521"/>
        <v>1</v>
      </c>
      <c r="B247" s="24">
        <f t="shared" si="522"/>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521"/>
        <v>1</v>
      </c>
      <c r="B248" s="24">
        <f t="shared" si="522"/>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521"/>
        <v>1</v>
      </c>
      <c r="B249" s="24">
        <f t="shared" si="522"/>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521"/>
        <v>1</v>
      </c>
      <c r="B250" s="24">
        <f t="shared" si="522"/>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521"/>
        <v>1</v>
      </c>
      <c r="B251" s="24">
        <f t="shared" si="522"/>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521"/>
        <v>1</v>
      </c>
      <c r="B252" s="24">
        <f t="shared" si="522"/>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521"/>
        <v>1</v>
      </c>
      <c r="B253" s="24">
        <f t="shared" si="522"/>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521"/>
        <v>1</v>
      </c>
      <c r="B254" s="24">
        <f t="shared" si="522"/>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521"/>
        <v>1</v>
      </c>
      <c r="B255" s="24">
        <f t="shared" si="522"/>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521"/>
        <v>1</v>
      </c>
      <c r="B256" s="24">
        <f t="shared" si="522"/>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521"/>
        <v>1</v>
      </c>
      <c r="B257" s="24">
        <f t="shared" si="522"/>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521"/>
        <v>1</v>
      </c>
      <c r="B258" s="24">
        <f t="shared" si="522"/>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521"/>
        <v>1</v>
      </c>
      <c r="B259" s="24">
        <f t="shared" si="522"/>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521"/>
        <v>1</v>
      </c>
      <c r="B260" s="24">
        <f t="shared" si="522"/>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521"/>
        <v>1</v>
      </c>
      <c r="B261" s="24">
        <f t="shared" si="522"/>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521"/>
        <v>1</v>
      </c>
      <c r="B262" s="24">
        <f t="shared" si="522"/>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521"/>
        <v>1</v>
      </c>
      <c r="B263" s="24">
        <f t="shared" si="522"/>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521"/>
        <v>1</v>
      </c>
      <c r="B264" s="24">
        <f t="shared" si="522"/>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521"/>
        <v>1</v>
      </c>
      <c r="B265" s="24">
        <f t="shared" si="522"/>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521"/>
        <v>1</v>
      </c>
      <c r="B266" s="24">
        <f t="shared" si="522"/>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521"/>
        <v>1</v>
      </c>
      <c r="B267" s="24">
        <f t="shared" si="522"/>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521"/>
        <v>1</v>
      </c>
      <c r="B268" s="24">
        <f t="shared" si="522"/>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521"/>
        <v>1</v>
      </c>
      <c r="B269" s="24">
        <f t="shared" si="522"/>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521"/>
        <v>1</v>
      </c>
      <c r="B270" s="24">
        <f t="shared" si="522"/>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521"/>
        <v>1</v>
      </c>
      <c r="B271" s="24">
        <f t="shared" si="522"/>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521"/>
        <v>1</v>
      </c>
      <c r="B272" s="24">
        <f t="shared" si="522"/>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521"/>
        <v>1</v>
      </c>
      <c r="B273" s="24">
        <f t="shared" si="522"/>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521"/>
        <v>1</v>
      </c>
      <c r="B274" s="24">
        <f t="shared" si="522"/>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521"/>
        <v>1</v>
      </c>
      <c r="B275" s="24">
        <f t="shared" si="522"/>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521"/>
        <v>1</v>
      </c>
      <c r="B276" s="24">
        <f t="shared" si="522"/>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521"/>
        <v>1</v>
      </c>
      <c r="B277" s="24">
        <f t="shared" si="522"/>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521"/>
        <v>1</v>
      </c>
      <c r="B278" s="24">
        <f t="shared" si="522"/>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521"/>
        <v>1</v>
      </c>
      <c r="B279" s="24">
        <f t="shared" si="522"/>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521"/>
        <v>1</v>
      </c>
      <c r="B280" s="24">
        <f t="shared" si="522"/>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521"/>
        <v>1</v>
      </c>
      <c r="B281" s="24">
        <f t="shared" si="522"/>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521"/>
        <v>1</v>
      </c>
      <c r="B282" s="24">
        <f t="shared" si="522"/>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521"/>
        <v>1</v>
      </c>
      <c r="B283" s="24">
        <f t="shared" si="522"/>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521"/>
        <v>1</v>
      </c>
      <c r="B284" s="24">
        <f t="shared" si="522"/>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521"/>
        <v>1</v>
      </c>
      <c r="B285" s="24">
        <f t="shared" si="522"/>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521"/>
        <v>1</v>
      </c>
      <c r="B286" s="24">
        <f t="shared" si="522"/>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523">MONTH(C287)</f>
        <v>1</v>
      </c>
      <c r="B287" s="24">
        <f t="shared" ref="B287:B350" si="524">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523"/>
        <v>1</v>
      </c>
      <c r="B288" s="24">
        <f t="shared" si="524"/>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523"/>
        <v>1</v>
      </c>
      <c r="B289" s="24">
        <f t="shared" si="524"/>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523"/>
        <v>1</v>
      </c>
      <c r="B290" s="24">
        <f t="shared" si="524"/>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523"/>
        <v>1</v>
      </c>
      <c r="B291" s="24">
        <f t="shared" si="524"/>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523"/>
        <v>1</v>
      </c>
      <c r="B292" s="24">
        <f t="shared" si="524"/>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523"/>
        <v>1</v>
      </c>
      <c r="B293" s="24">
        <f t="shared" si="524"/>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523"/>
        <v>1</v>
      </c>
      <c r="B294" s="24">
        <f t="shared" si="524"/>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523"/>
        <v>1</v>
      </c>
      <c r="B295" s="24">
        <f t="shared" si="524"/>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523"/>
        <v>1</v>
      </c>
      <c r="B296" s="24">
        <f t="shared" si="524"/>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523"/>
        <v>1</v>
      </c>
      <c r="B297" s="24">
        <f t="shared" si="524"/>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523"/>
        <v>1</v>
      </c>
      <c r="B298" s="24">
        <f t="shared" si="524"/>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523"/>
        <v>1</v>
      </c>
      <c r="B299" s="24">
        <f t="shared" si="524"/>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523"/>
        <v>1</v>
      </c>
      <c r="B300" s="24">
        <f t="shared" si="524"/>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523"/>
        <v>1</v>
      </c>
      <c r="B301" s="24">
        <f t="shared" si="524"/>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523"/>
        <v>1</v>
      </c>
      <c r="B302" s="24">
        <f t="shared" si="524"/>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523"/>
        <v>1</v>
      </c>
      <c r="B303" s="24">
        <f t="shared" si="524"/>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523"/>
        <v>1</v>
      </c>
      <c r="B304" s="24">
        <f t="shared" si="524"/>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523"/>
        <v>1</v>
      </c>
      <c r="B305" s="24">
        <f t="shared" si="524"/>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523"/>
        <v>1</v>
      </c>
      <c r="B306" s="24">
        <f t="shared" si="524"/>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523"/>
        <v>1</v>
      </c>
      <c r="B307" s="24">
        <f t="shared" si="524"/>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523"/>
        <v>1</v>
      </c>
      <c r="B308" s="24">
        <f t="shared" si="524"/>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523"/>
        <v>1</v>
      </c>
      <c r="B309" s="24">
        <f t="shared" si="524"/>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523"/>
        <v>1</v>
      </c>
      <c r="B310" s="24">
        <f t="shared" si="524"/>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523"/>
        <v>1</v>
      </c>
      <c r="B311" s="24">
        <f t="shared" si="524"/>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523"/>
        <v>1</v>
      </c>
      <c r="B312" s="24">
        <f t="shared" si="524"/>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523"/>
        <v>1</v>
      </c>
      <c r="B313" s="24">
        <f t="shared" si="524"/>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523"/>
        <v>1</v>
      </c>
      <c r="B314" s="24">
        <f t="shared" si="524"/>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523"/>
        <v>1</v>
      </c>
      <c r="B315" s="24">
        <f t="shared" si="524"/>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523"/>
        <v>1</v>
      </c>
      <c r="B316" s="24">
        <f t="shared" si="524"/>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523"/>
        <v>1</v>
      </c>
      <c r="B317" s="24">
        <f t="shared" si="524"/>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523"/>
        <v>1</v>
      </c>
      <c r="B318" s="24">
        <f t="shared" si="524"/>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523"/>
        <v>1</v>
      </c>
      <c r="B319" s="24">
        <f t="shared" si="524"/>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523"/>
        <v>1</v>
      </c>
      <c r="B320" s="24">
        <f t="shared" si="524"/>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523"/>
        <v>1</v>
      </c>
      <c r="B321" s="24">
        <f t="shared" si="524"/>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523"/>
        <v>1</v>
      </c>
      <c r="B322" s="24">
        <f t="shared" si="524"/>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523"/>
        <v>1</v>
      </c>
      <c r="B323" s="24">
        <f t="shared" si="524"/>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523"/>
        <v>1</v>
      </c>
      <c r="B324" s="24">
        <f t="shared" si="524"/>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523"/>
        <v>1</v>
      </c>
      <c r="B325" s="24">
        <f t="shared" si="524"/>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523"/>
        <v>1</v>
      </c>
      <c r="B326" s="24">
        <f t="shared" si="524"/>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523"/>
        <v>1</v>
      </c>
      <c r="B327" s="24">
        <f t="shared" si="524"/>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523"/>
        <v>1</v>
      </c>
      <c r="B328" s="24">
        <f t="shared" si="524"/>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523"/>
        <v>1</v>
      </c>
      <c r="B329" s="24">
        <f t="shared" si="524"/>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523"/>
        <v>1</v>
      </c>
      <c r="B330" s="24">
        <f t="shared" si="524"/>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523"/>
        <v>1</v>
      </c>
      <c r="B331" s="24">
        <f t="shared" si="524"/>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523"/>
        <v>1</v>
      </c>
      <c r="B332" s="24">
        <f t="shared" si="524"/>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523"/>
        <v>1</v>
      </c>
      <c r="B333" s="24">
        <f t="shared" si="524"/>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523"/>
        <v>1</v>
      </c>
      <c r="B334" s="24">
        <f t="shared" si="524"/>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523"/>
        <v>1</v>
      </c>
      <c r="B335" s="24">
        <f t="shared" si="524"/>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523"/>
        <v>1</v>
      </c>
      <c r="B336" s="24">
        <f t="shared" si="524"/>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523"/>
        <v>1</v>
      </c>
      <c r="B337" s="24">
        <f t="shared" si="524"/>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523"/>
        <v>1</v>
      </c>
      <c r="B338" s="24">
        <f t="shared" si="524"/>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523"/>
        <v>1</v>
      </c>
      <c r="B339" s="24">
        <f t="shared" si="524"/>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523"/>
        <v>1</v>
      </c>
      <c r="B340" s="24">
        <f t="shared" si="524"/>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523"/>
        <v>1</v>
      </c>
      <c r="B341" s="24">
        <f t="shared" si="524"/>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523"/>
        <v>1</v>
      </c>
      <c r="B342" s="24">
        <f t="shared" si="524"/>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523"/>
        <v>1</v>
      </c>
      <c r="B343" s="24">
        <f t="shared" si="524"/>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523"/>
        <v>1</v>
      </c>
      <c r="B344" s="24">
        <f t="shared" si="524"/>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523"/>
        <v>1</v>
      </c>
      <c r="B345" s="24">
        <f t="shared" si="524"/>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523"/>
        <v>1</v>
      </c>
      <c r="B346" s="24">
        <f t="shared" si="524"/>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523"/>
        <v>1</v>
      </c>
      <c r="B347" s="24">
        <f t="shared" si="524"/>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523"/>
        <v>1</v>
      </c>
      <c r="B348" s="24">
        <f t="shared" si="524"/>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523"/>
        <v>1</v>
      </c>
      <c r="B349" s="24">
        <f t="shared" si="524"/>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523"/>
        <v>1</v>
      </c>
      <c r="B350" s="24">
        <f t="shared" si="524"/>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525">MONTH(C351)</f>
        <v>1</v>
      </c>
      <c r="B351" s="24">
        <f t="shared" ref="B351:B414" si="526">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525"/>
        <v>1</v>
      </c>
      <c r="B352" s="24">
        <f t="shared" si="526"/>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525"/>
        <v>1</v>
      </c>
      <c r="B353" s="24">
        <f t="shared" si="526"/>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525"/>
        <v>1</v>
      </c>
      <c r="B354" s="24">
        <f t="shared" si="526"/>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525"/>
        <v>1</v>
      </c>
      <c r="B355" s="24">
        <f t="shared" si="526"/>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525"/>
        <v>1</v>
      </c>
      <c r="B356" s="24">
        <f t="shared" si="526"/>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525"/>
        <v>1</v>
      </c>
      <c r="B357" s="24">
        <f t="shared" si="526"/>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525"/>
        <v>1</v>
      </c>
      <c r="B358" s="24">
        <f t="shared" si="526"/>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525"/>
        <v>1</v>
      </c>
      <c r="B359" s="24">
        <f t="shared" si="526"/>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525"/>
        <v>1</v>
      </c>
      <c r="B360" s="24">
        <f t="shared" si="526"/>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525"/>
        <v>1</v>
      </c>
      <c r="B361" s="24">
        <f t="shared" si="526"/>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525"/>
        <v>1</v>
      </c>
      <c r="B362" s="24">
        <f t="shared" si="526"/>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525"/>
        <v>1</v>
      </c>
      <c r="B363" s="24">
        <f t="shared" si="526"/>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525"/>
        <v>1</v>
      </c>
      <c r="B364" s="24">
        <f t="shared" si="526"/>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525"/>
        <v>1</v>
      </c>
      <c r="B365" s="24">
        <f t="shared" si="526"/>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525"/>
        <v>1</v>
      </c>
      <c r="B366" s="24">
        <f t="shared" si="526"/>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525"/>
        <v>1</v>
      </c>
      <c r="B367" s="24">
        <f t="shared" si="526"/>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525"/>
        <v>1</v>
      </c>
      <c r="B368" s="24">
        <f t="shared" si="526"/>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525"/>
        <v>1</v>
      </c>
      <c r="B369" s="24">
        <f t="shared" si="526"/>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525"/>
        <v>1</v>
      </c>
      <c r="B370" s="24">
        <f t="shared" si="526"/>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525"/>
        <v>1</v>
      </c>
      <c r="B371" s="24">
        <f t="shared" si="526"/>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525"/>
        <v>1</v>
      </c>
      <c r="B372" s="24">
        <f t="shared" si="526"/>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525"/>
        <v>1</v>
      </c>
      <c r="B373" s="24">
        <f t="shared" si="526"/>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525"/>
        <v>1</v>
      </c>
      <c r="B374" s="24">
        <f t="shared" si="526"/>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525"/>
        <v>1</v>
      </c>
      <c r="B375" s="24">
        <f t="shared" si="526"/>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525"/>
        <v>1</v>
      </c>
      <c r="B376" s="24">
        <f t="shared" si="526"/>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525"/>
        <v>1</v>
      </c>
      <c r="B377" s="24">
        <f t="shared" si="526"/>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525"/>
        <v>1</v>
      </c>
      <c r="B378" s="24">
        <f t="shared" si="526"/>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525"/>
        <v>1</v>
      </c>
      <c r="B379" s="24">
        <f t="shared" si="526"/>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525"/>
        <v>1</v>
      </c>
      <c r="B380" s="24">
        <f t="shared" si="526"/>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525"/>
        <v>1</v>
      </c>
      <c r="B381" s="24">
        <f t="shared" si="526"/>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525"/>
        <v>1</v>
      </c>
      <c r="B382" s="24">
        <f t="shared" si="526"/>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525"/>
        <v>1</v>
      </c>
      <c r="B383" s="24">
        <f t="shared" si="526"/>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525"/>
        <v>1</v>
      </c>
      <c r="B384" s="24">
        <f t="shared" si="526"/>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525"/>
        <v>1</v>
      </c>
      <c r="B385" s="24">
        <f t="shared" si="526"/>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525"/>
        <v>1</v>
      </c>
      <c r="B386" s="24">
        <f t="shared" si="526"/>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525"/>
        <v>1</v>
      </c>
      <c r="B387" s="24">
        <f t="shared" si="526"/>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525"/>
        <v>1</v>
      </c>
      <c r="B388" s="24">
        <f t="shared" si="526"/>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525"/>
        <v>1</v>
      </c>
      <c r="B389" s="24">
        <f t="shared" si="526"/>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525"/>
        <v>1</v>
      </c>
      <c r="B390" s="24">
        <f t="shared" si="526"/>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525"/>
        <v>1</v>
      </c>
      <c r="B391" s="24">
        <f t="shared" si="526"/>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525"/>
        <v>1</v>
      </c>
      <c r="B392" s="24">
        <f t="shared" si="526"/>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525"/>
        <v>1</v>
      </c>
      <c r="B393" s="24">
        <f t="shared" si="526"/>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525"/>
        <v>1</v>
      </c>
      <c r="B394" s="24">
        <f t="shared" si="526"/>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525"/>
        <v>1</v>
      </c>
      <c r="B395" s="24">
        <f t="shared" si="526"/>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525"/>
        <v>1</v>
      </c>
      <c r="B396" s="24">
        <f t="shared" si="526"/>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525"/>
        <v>1</v>
      </c>
      <c r="B397" s="24">
        <f t="shared" si="526"/>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525"/>
        <v>1</v>
      </c>
      <c r="B398" s="24">
        <f t="shared" si="526"/>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525"/>
        <v>1</v>
      </c>
      <c r="B399" s="24">
        <f t="shared" si="526"/>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525"/>
        <v>1</v>
      </c>
      <c r="B400" s="24">
        <f t="shared" si="526"/>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525"/>
        <v>1</v>
      </c>
      <c r="B401" s="24">
        <f t="shared" si="526"/>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525"/>
        <v>1</v>
      </c>
      <c r="B402" s="24">
        <f t="shared" si="526"/>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525"/>
        <v>1</v>
      </c>
      <c r="B403" s="24">
        <f t="shared" si="526"/>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525"/>
        <v>1</v>
      </c>
      <c r="B404" s="24">
        <f t="shared" si="526"/>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525"/>
        <v>1</v>
      </c>
      <c r="B405" s="24">
        <f t="shared" si="526"/>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525"/>
        <v>1</v>
      </c>
      <c r="B406" s="24">
        <f t="shared" si="526"/>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525"/>
        <v>1</v>
      </c>
      <c r="B407" s="24">
        <f t="shared" si="526"/>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525"/>
        <v>1</v>
      </c>
      <c r="B408" s="24">
        <f t="shared" si="526"/>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525"/>
        <v>1</v>
      </c>
      <c r="B409" s="24">
        <f t="shared" si="526"/>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525"/>
        <v>1</v>
      </c>
      <c r="B410" s="24">
        <f t="shared" si="526"/>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525"/>
        <v>1</v>
      </c>
      <c r="B411" s="24">
        <f t="shared" si="526"/>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525"/>
        <v>1</v>
      </c>
      <c r="B412" s="24">
        <f t="shared" si="526"/>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525"/>
        <v>1</v>
      </c>
      <c r="B413" s="24">
        <f t="shared" si="526"/>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525"/>
        <v>1</v>
      </c>
      <c r="B414" s="24">
        <f t="shared" si="526"/>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527">MONTH(C415)</f>
        <v>1</v>
      </c>
      <c r="B415" s="24">
        <f t="shared" ref="B415:B478" si="528">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527"/>
        <v>1</v>
      </c>
      <c r="B416" s="24">
        <f t="shared" si="528"/>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527"/>
        <v>1</v>
      </c>
      <c r="B417" s="24">
        <f t="shared" si="528"/>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527"/>
        <v>1</v>
      </c>
      <c r="B418" s="24">
        <f t="shared" si="528"/>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527"/>
        <v>1</v>
      </c>
      <c r="B419" s="24">
        <f t="shared" si="528"/>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527"/>
        <v>1</v>
      </c>
      <c r="B420" s="24">
        <f t="shared" si="528"/>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527"/>
        <v>1</v>
      </c>
      <c r="B421" s="24">
        <f t="shared" si="528"/>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527"/>
        <v>1</v>
      </c>
      <c r="B422" s="24">
        <f t="shared" si="528"/>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527"/>
        <v>1</v>
      </c>
      <c r="B423" s="24">
        <f t="shared" si="528"/>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527"/>
        <v>1</v>
      </c>
      <c r="B424" s="24">
        <f t="shared" si="528"/>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527"/>
        <v>1</v>
      </c>
      <c r="B425" s="24">
        <f t="shared" si="528"/>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527"/>
        <v>1</v>
      </c>
      <c r="B426" s="24">
        <f t="shared" si="528"/>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527"/>
        <v>1</v>
      </c>
      <c r="B427" s="24">
        <f t="shared" si="528"/>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527"/>
        <v>1</v>
      </c>
      <c r="B428" s="24">
        <f t="shared" si="528"/>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527"/>
        <v>1</v>
      </c>
      <c r="B429" s="24">
        <f t="shared" si="528"/>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527"/>
        <v>1</v>
      </c>
      <c r="B430" s="24">
        <f t="shared" si="528"/>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527"/>
        <v>1</v>
      </c>
      <c r="B431" s="24">
        <f t="shared" si="528"/>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527"/>
        <v>1</v>
      </c>
      <c r="B432" s="24">
        <f t="shared" si="528"/>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527"/>
        <v>1</v>
      </c>
      <c r="B433" s="24">
        <f t="shared" si="528"/>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527"/>
        <v>1</v>
      </c>
      <c r="B434" s="24">
        <f t="shared" si="528"/>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527"/>
        <v>1</v>
      </c>
      <c r="B435" s="24">
        <f t="shared" si="528"/>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527"/>
        <v>1</v>
      </c>
      <c r="B436" s="24">
        <f t="shared" si="528"/>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527"/>
        <v>1</v>
      </c>
      <c r="B437" s="24">
        <f t="shared" si="528"/>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527"/>
        <v>1</v>
      </c>
      <c r="B438" s="24">
        <f t="shared" si="528"/>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527"/>
        <v>1</v>
      </c>
      <c r="B439" s="24">
        <f t="shared" si="528"/>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527"/>
        <v>1</v>
      </c>
      <c r="B440" s="24">
        <f t="shared" si="528"/>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527"/>
        <v>1</v>
      </c>
      <c r="B441" s="24">
        <f t="shared" si="528"/>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527"/>
        <v>1</v>
      </c>
      <c r="B442" s="24">
        <f t="shared" si="528"/>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527"/>
        <v>1</v>
      </c>
      <c r="B443" s="24">
        <f t="shared" si="528"/>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527"/>
        <v>1</v>
      </c>
      <c r="B444" s="24">
        <f t="shared" si="528"/>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527"/>
        <v>1</v>
      </c>
      <c r="B445" s="24">
        <f t="shared" si="528"/>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527"/>
        <v>1</v>
      </c>
      <c r="B446" s="24">
        <f t="shared" si="528"/>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527"/>
        <v>1</v>
      </c>
      <c r="B447" s="24">
        <f t="shared" si="528"/>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527"/>
        <v>1</v>
      </c>
      <c r="B448" s="24">
        <f t="shared" si="528"/>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527"/>
        <v>1</v>
      </c>
      <c r="B449" s="24">
        <f t="shared" si="528"/>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527"/>
        <v>1</v>
      </c>
      <c r="B450" s="24">
        <f t="shared" si="528"/>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527"/>
        <v>1</v>
      </c>
      <c r="B451" s="24">
        <f t="shared" si="528"/>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527"/>
        <v>1</v>
      </c>
      <c r="B452" s="24">
        <f t="shared" si="528"/>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527"/>
        <v>1</v>
      </c>
      <c r="B453" s="24">
        <f t="shared" si="528"/>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527"/>
        <v>1</v>
      </c>
      <c r="B454" s="24">
        <f t="shared" si="528"/>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527"/>
        <v>1</v>
      </c>
      <c r="B455" s="24">
        <f t="shared" si="528"/>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527"/>
        <v>1</v>
      </c>
      <c r="B456" s="24">
        <f t="shared" si="528"/>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527"/>
        <v>1</v>
      </c>
      <c r="B457" s="24">
        <f t="shared" si="528"/>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527"/>
        <v>1</v>
      </c>
      <c r="B458" s="24">
        <f t="shared" si="528"/>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527"/>
        <v>1</v>
      </c>
      <c r="B459" s="24">
        <f t="shared" si="528"/>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527"/>
        <v>1</v>
      </c>
      <c r="B460" s="24">
        <f t="shared" si="528"/>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527"/>
        <v>1</v>
      </c>
      <c r="B461" s="24">
        <f t="shared" si="528"/>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527"/>
        <v>1</v>
      </c>
      <c r="B462" s="24">
        <f t="shared" si="528"/>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527"/>
        <v>1</v>
      </c>
      <c r="B463" s="24">
        <f t="shared" si="528"/>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527"/>
        <v>1</v>
      </c>
      <c r="B464" s="24">
        <f t="shared" si="528"/>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527"/>
        <v>1</v>
      </c>
      <c r="B465" s="24">
        <f t="shared" si="528"/>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527"/>
        <v>1</v>
      </c>
      <c r="B466" s="24">
        <f t="shared" si="528"/>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527"/>
        <v>1</v>
      </c>
      <c r="B467" s="24">
        <f t="shared" si="528"/>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527"/>
        <v>1</v>
      </c>
      <c r="B468" s="24">
        <f t="shared" si="528"/>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527"/>
        <v>1</v>
      </c>
      <c r="B469" s="24">
        <f t="shared" si="528"/>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527"/>
        <v>1</v>
      </c>
      <c r="B470" s="24">
        <f t="shared" si="528"/>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527"/>
        <v>1</v>
      </c>
      <c r="B471" s="24">
        <f t="shared" si="528"/>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527"/>
        <v>1</v>
      </c>
      <c r="B472" s="24">
        <f t="shared" si="528"/>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527"/>
        <v>1</v>
      </c>
      <c r="B473" s="24">
        <f t="shared" si="528"/>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527"/>
        <v>1</v>
      </c>
      <c r="B474" s="24">
        <f t="shared" si="528"/>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527"/>
        <v>1</v>
      </c>
      <c r="B475" s="24">
        <f t="shared" si="528"/>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527"/>
        <v>1</v>
      </c>
      <c r="B476" s="24">
        <f t="shared" si="528"/>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527"/>
        <v>1</v>
      </c>
      <c r="B477" s="24">
        <f t="shared" si="528"/>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527"/>
        <v>1</v>
      </c>
      <c r="B478" s="24">
        <f t="shared" si="528"/>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529">MONTH(C479)</f>
        <v>1</v>
      </c>
      <c r="B479" s="24">
        <f t="shared" ref="B479:B542" si="530">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529"/>
        <v>1</v>
      </c>
      <c r="B480" s="24">
        <f t="shared" si="530"/>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529"/>
        <v>1</v>
      </c>
      <c r="B481" s="24">
        <f t="shared" si="530"/>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529"/>
        <v>1</v>
      </c>
      <c r="B482" s="24">
        <f t="shared" si="530"/>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529"/>
        <v>1</v>
      </c>
      <c r="B483" s="24">
        <f t="shared" si="530"/>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529"/>
        <v>1</v>
      </c>
      <c r="B484" s="24">
        <f t="shared" si="530"/>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529"/>
        <v>1</v>
      </c>
      <c r="B485" s="24">
        <f t="shared" si="530"/>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529"/>
        <v>1</v>
      </c>
      <c r="B486" s="24">
        <f t="shared" si="530"/>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529"/>
        <v>1</v>
      </c>
      <c r="B487" s="24">
        <f t="shared" si="530"/>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529"/>
        <v>1</v>
      </c>
      <c r="B488" s="24">
        <f t="shared" si="530"/>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529"/>
        <v>1</v>
      </c>
      <c r="B489" s="24">
        <f t="shared" si="530"/>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529"/>
        <v>1</v>
      </c>
      <c r="B490" s="24">
        <f t="shared" si="530"/>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529"/>
        <v>1</v>
      </c>
      <c r="B491" s="24">
        <f t="shared" si="530"/>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529"/>
        <v>1</v>
      </c>
      <c r="B492" s="24">
        <f t="shared" si="530"/>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529"/>
        <v>1</v>
      </c>
      <c r="B493" s="24">
        <f t="shared" si="530"/>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529"/>
        <v>1</v>
      </c>
      <c r="B494" s="24">
        <f t="shared" si="530"/>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529"/>
        <v>1</v>
      </c>
      <c r="B495" s="24">
        <f t="shared" si="530"/>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529"/>
        <v>1</v>
      </c>
      <c r="B496" s="24">
        <f t="shared" si="530"/>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529"/>
        <v>1</v>
      </c>
      <c r="B497" s="24">
        <f t="shared" si="530"/>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529"/>
        <v>1</v>
      </c>
      <c r="B498" s="24">
        <f t="shared" si="530"/>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529"/>
        <v>1</v>
      </c>
      <c r="B499" s="24">
        <f t="shared" si="530"/>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529"/>
        <v>1</v>
      </c>
      <c r="B500" s="24">
        <f t="shared" si="530"/>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529"/>
        <v>1</v>
      </c>
      <c r="B501" s="24">
        <f t="shared" si="530"/>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529"/>
        <v>1</v>
      </c>
      <c r="B502" s="24">
        <f t="shared" si="530"/>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529"/>
        <v>1</v>
      </c>
      <c r="B503" s="24">
        <f t="shared" si="530"/>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529"/>
        <v>1</v>
      </c>
      <c r="B504" s="24">
        <f t="shared" si="530"/>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529"/>
        <v>1</v>
      </c>
      <c r="B505" s="24">
        <f t="shared" si="530"/>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529"/>
        <v>1</v>
      </c>
      <c r="B506" s="24">
        <f t="shared" si="530"/>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529"/>
        <v>1</v>
      </c>
      <c r="B507" s="24">
        <f t="shared" si="530"/>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529"/>
        <v>1</v>
      </c>
      <c r="B508" s="24">
        <f t="shared" si="530"/>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529"/>
        <v>1</v>
      </c>
      <c r="B509" s="24">
        <f t="shared" si="530"/>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529"/>
        <v>1</v>
      </c>
      <c r="B510" s="24">
        <f t="shared" si="530"/>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529"/>
        <v>1</v>
      </c>
      <c r="B511" s="24">
        <f t="shared" si="530"/>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529"/>
        <v>1</v>
      </c>
      <c r="B512" s="24">
        <f t="shared" si="530"/>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529"/>
        <v>1</v>
      </c>
      <c r="B513" s="24">
        <f t="shared" si="530"/>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529"/>
        <v>1</v>
      </c>
      <c r="B514" s="24">
        <f t="shared" si="530"/>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529"/>
        <v>1</v>
      </c>
      <c r="B515" s="24">
        <f t="shared" si="530"/>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529"/>
        <v>1</v>
      </c>
      <c r="B516" s="24">
        <f t="shared" si="530"/>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529"/>
        <v>1</v>
      </c>
      <c r="B517" s="24">
        <f t="shared" si="530"/>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529"/>
        <v>1</v>
      </c>
      <c r="B518" s="24">
        <f t="shared" si="530"/>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529"/>
        <v>1</v>
      </c>
      <c r="B519" s="24">
        <f t="shared" si="530"/>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529"/>
        <v>1</v>
      </c>
      <c r="B520" s="24">
        <f t="shared" si="530"/>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529"/>
        <v>1</v>
      </c>
      <c r="B521" s="24">
        <f t="shared" si="530"/>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529"/>
        <v>1</v>
      </c>
      <c r="B522" s="24">
        <f t="shared" si="530"/>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529"/>
        <v>1</v>
      </c>
      <c r="B523" s="24">
        <f t="shared" si="530"/>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529"/>
        <v>1</v>
      </c>
      <c r="B524" s="24">
        <f t="shared" si="530"/>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529"/>
        <v>1</v>
      </c>
      <c r="B525" s="24">
        <f t="shared" si="530"/>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529"/>
        <v>1</v>
      </c>
      <c r="B526" s="24">
        <f t="shared" si="530"/>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529"/>
        <v>1</v>
      </c>
      <c r="B527" s="24">
        <f t="shared" si="530"/>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529"/>
        <v>1</v>
      </c>
      <c r="B528" s="24">
        <f t="shared" si="530"/>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529"/>
        <v>1</v>
      </c>
      <c r="B529" s="24">
        <f t="shared" si="530"/>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529"/>
        <v>1</v>
      </c>
      <c r="B530" s="24">
        <f t="shared" si="530"/>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529"/>
        <v>1</v>
      </c>
      <c r="B531" s="24">
        <f t="shared" si="530"/>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529"/>
        <v>1</v>
      </c>
      <c r="B532" s="24">
        <f t="shared" si="530"/>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529"/>
        <v>1</v>
      </c>
      <c r="B533" s="24">
        <f t="shared" si="530"/>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529"/>
        <v>1</v>
      </c>
      <c r="B534" s="24">
        <f t="shared" si="530"/>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529"/>
        <v>1</v>
      </c>
      <c r="B535" s="24">
        <f t="shared" si="530"/>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529"/>
        <v>1</v>
      </c>
      <c r="B536" s="24">
        <f t="shared" si="530"/>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529"/>
        <v>1</v>
      </c>
      <c r="B537" s="24">
        <f t="shared" si="530"/>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529"/>
        <v>1</v>
      </c>
      <c r="B538" s="24">
        <f t="shared" si="530"/>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529"/>
        <v>1</v>
      </c>
      <c r="B539" s="24">
        <f t="shared" si="530"/>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529"/>
        <v>1</v>
      </c>
      <c r="B540" s="24">
        <f t="shared" si="530"/>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529"/>
        <v>1</v>
      </c>
      <c r="B541" s="24">
        <f t="shared" si="530"/>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529"/>
        <v>1</v>
      </c>
      <c r="B542" s="24">
        <f t="shared" si="530"/>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531">MONTH(C543)</f>
        <v>1</v>
      </c>
      <c r="B543" s="24">
        <f t="shared" ref="B543:B606" si="532">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531"/>
        <v>1</v>
      </c>
      <c r="B544" s="24">
        <f t="shared" si="532"/>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531"/>
        <v>1</v>
      </c>
      <c r="B545" s="24">
        <f t="shared" si="532"/>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531"/>
        <v>1</v>
      </c>
      <c r="B546" s="24">
        <f t="shared" si="532"/>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531"/>
        <v>1</v>
      </c>
      <c r="B547" s="24">
        <f t="shared" si="532"/>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531"/>
        <v>1</v>
      </c>
      <c r="B548" s="24">
        <f t="shared" si="532"/>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531"/>
        <v>1</v>
      </c>
      <c r="B549" s="24">
        <f t="shared" si="532"/>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531"/>
        <v>1</v>
      </c>
      <c r="B550" s="24">
        <f t="shared" si="532"/>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531"/>
        <v>1</v>
      </c>
      <c r="B551" s="24">
        <f t="shared" si="532"/>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531"/>
        <v>1</v>
      </c>
      <c r="B552" s="24">
        <f t="shared" si="532"/>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531"/>
        <v>1</v>
      </c>
      <c r="B553" s="24">
        <f t="shared" si="532"/>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531"/>
        <v>1</v>
      </c>
      <c r="B554" s="24">
        <f t="shared" si="532"/>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531"/>
        <v>1</v>
      </c>
      <c r="B555" s="24">
        <f t="shared" si="532"/>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531"/>
        <v>1</v>
      </c>
      <c r="B556" s="24">
        <f t="shared" si="532"/>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531"/>
        <v>1</v>
      </c>
      <c r="B557" s="24">
        <f t="shared" si="532"/>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531"/>
        <v>1</v>
      </c>
      <c r="B558" s="24">
        <f t="shared" si="532"/>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531"/>
        <v>1</v>
      </c>
      <c r="B559" s="24">
        <f t="shared" si="532"/>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531"/>
        <v>1</v>
      </c>
      <c r="B560" s="24">
        <f t="shared" si="532"/>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531"/>
        <v>1</v>
      </c>
      <c r="B561" s="24">
        <f t="shared" si="532"/>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531"/>
        <v>1</v>
      </c>
      <c r="B562" s="24">
        <f t="shared" si="532"/>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531"/>
        <v>1</v>
      </c>
      <c r="B563" s="24">
        <f t="shared" si="532"/>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531"/>
        <v>1</v>
      </c>
      <c r="B564" s="24">
        <f t="shared" si="532"/>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531"/>
        <v>1</v>
      </c>
      <c r="B565" s="24">
        <f t="shared" si="532"/>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531"/>
        <v>1</v>
      </c>
      <c r="B566" s="24">
        <f t="shared" si="532"/>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531"/>
        <v>1</v>
      </c>
      <c r="B567" s="24">
        <f t="shared" si="532"/>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531"/>
        <v>1</v>
      </c>
      <c r="B568" s="24">
        <f t="shared" si="532"/>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531"/>
        <v>1</v>
      </c>
      <c r="B569" s="24">
        <f t="shared" si="532"/>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531"/>
        <v>1</v>
      </c>
      <c r="B570" s="24">
        <f t="shared" si="532"/>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531"/>
        <v>1</v>
      </c>
      <c r="B571" s="24">
        <f t="shared" si="532"/>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531"/>
        <v>1</v>
      </c>
      <c r="B572" s="24">
        <f t="shared" si="532"/>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531"/>
        <v>1</v>
      </c>
      <c r="B573" s="24">
        <f t="shared" si="532"/>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531"/>
        <v>1</v>
      </c>
      <c r="B574" s="24">
        <f t="shared" si="532"/>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531"/>
        <v>1</v>
      </c>
      <c r="B575" s="24">
        <f t="shared" si="532"/>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531"/>
        <v>1</v>
      </c>
      <c r="B576" s="24">
        <f t="shared" si="532"/>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531"/>
        <v>1</v>
      </c>
      <c r="B577" s="24">
        <f t="shared" si="532"/>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531"/>
        <v>1</v>
      </c>
      <c r="B578" s="24">
        <f t="shared" si="532"/>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531"/>
        <v>1</v>
      </c>
      <c r="B579" s="24">
        <f t="shared" si="532"/>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531"/>
        <v>1</v>
      </c>
      <c r="B580" s="24">
        <f t="shared" si="532"/>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531"/>
        <v>1</v>
      </c>
      <c r="B581" s="24">
        <f t="shared" si="532"/>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531"/>
        <v>1</v>
      </c>
      <c r="B582" s="24">
        <f t="shared" si="532"/>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531"/>
        <v>1</v>
      </c>
      <c r="B583" s="24">
        <f t="shared" si="532"/>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531"/>
        <v>1</v>
      </c>
      <c r="B584" s="24">
        <f t="shared" si="532"/>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531"/>
        <v>1</v>
      </c>
      <c r="B585" s="24">
        <f t="shared" si="532"/>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531"/>
        <v>1</v>
      </c>
      <c r="B586" s="24">
        <f t="shared" si="532"/>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531"/>
        <v>1</v>
      </c>
      <c r="B587" s="24">
        <f t="shared" si="532"/>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531"/>
        <v>1</v>
      </c>
      <c r="B588" s="24">
        <f t="shared" si="532"/>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531"/>
        <v>1</v>
      </c>
      <c r="B589" s="24">
        <f t="shared" si="532"/>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531"/>
        <v>1</v>
      </c>
      <c r="B590" s="24">
        <f t="shared" si="532"/>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531"/>
        <v>1</v>
      </c>
      <c r="B591" s="24">
        <f t="shared" si="532"/>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531"/>
        <v>1</v>
      </c>
      <c r="B592" s="24">
        <f t="shared" si="532"/>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531"/>
        <v>1</v>
      </c>
      <c r="B593" s="24">
        <f t="shared" si="532"/>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531"/>
        <v>1</v>
      </c>
      <c r="B594" s="24">
        <f t="shared" si="532"/>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531"/>
        <v>1</v>
      </c>
      <c r="B595" s="24">
        <f t="shared" si="532"/>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531"/>
        <v>1</v>
      </c>
      <c r="B596" s="24">
        <f t="shared" si="532"/>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531"/>
        <v>1</v>
      </c>
      <c r="B597" s="24">
        <f t="shared" si="532"/>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531"/>
        <v>1</v>
      </c>
      <c r="B598" s="24">
        <f t="shared" si="532"/>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531"/>
        <v>1</v>
      </c>
      <c r="B599" s="24">
        <f t="shared" si="532"/>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531"/>
        <v>1</v>
      </c>
      <c r="B600" s="24">
        <f t="shared" si="532"/>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531"/>
        <v>1</v>
      </c>
      <c r="B601" s="24">
        <f t="shared" si="532"/>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531"/>
        <v>1</v>
      </c>
      <c r="B602" s="24">
        <f t="shared" si="532"/>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531"/>
        <v>1</v>
      </c>
      <c r="B603" s="24">
        <f t="shared" si="532"/>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531"/>
        <v>1</v>
      </c>
      <c r="B604" s="24">
        <f t="shared" si="532"/>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531"/>
        <v>1</v>
      </c>
      <c r="B605" s="24">
        <f t="shared" si="532"/>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531"/>
        <v>1</v>
      </c>
      <c r="B606" s="24">
        <f t="shared" si="532"/>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533">MONTH(C607)</f>
        <v>1</v>
      </c>
      <c r="B607" s="24">
        <f t="shared" ref="B607:B670" si="534">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533"/>
        <v>1</v>
      </c>
      <c r="B608" s="24">
        <f t="shared" si="534"/>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533"/>
        <v>1</v>
      </c>
      <c r="B609" s="24">
        <f t="shared" si="534"/>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533"/>
        <v>1</v>
      </c>
      <c r="B610" s="24">
        <f t="shared" si="534"/>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533"/>
        <v>1</v>
      </c>
      <c r="B611" s="24">
        <f t="shared" si="534"/>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533"/>
        <v>1</v>
      </c>
      <c r="B612" s="24">
        <f t="shared" si="534"/>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533"/>
        <v>1</v>
      </c>
      <c r="B613" s="24">
        <f t="shared" si="534"/>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533"/>
        <v>1</v>
      </c>
      <c r="B614" s="24">
        <f t="shared" si="534"/>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533"/>
        <v>1</v>
      </c>
      <c r="B615" s="24">
        <f t="shared" si="534"/>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533"/>
        <v>1</v>
      </c>
      <c r="B616" s="24">
        <f t="shared" si="534"/>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533"/>
        <v>1</v>
      </c>
      <c r="B617" s="24">
        <f t="shared" si="534"/>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533"/>
        <v>1</v>
      </c>
      <c r="B618" s="24">
        <f t="shared" si="534"/>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533"/>
        <v>1</v>
      </c>
      <c r="B619" s="24">
        <f t="shared" si="534"/>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533"/>
        <v>1</v>
      </c>
      <c r="B620" s="24">
        <f t="shared" si="534"/>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533"/>
        <v>1</v>
      </c>
      <c r="B621" s="24">
        <f t="shared" si="534"/>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533"/>
        <v>1</v>
      </c>
      <c r="B622" s="24">
        <f t="shared" si="534"/>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533"/>
        <v>1</v>
      </c>
      <c r="B623" s="24">
        <f t="shared" si="534"/>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533"/>
        <v>1</v>
      </c>
      <c r="B624" s="24">
        <f t="shared" si="534"/>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533"/>
        <v>1</v>
      </c>
      <c r="B625" s="24">
        <f t="shared" si="534"/>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533"/>
        <v>1</v>
      </c>
      <c r="B626" s="24">
        <f t="shared" si="534"/>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533"/>
        <v>1</v>
      </c>
      <c r="B627" s="24">
        <f t="shared" si="534"/>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533"/>
        <v>1</v>
      </c>
      <c r="B628" s="24">
        <f t="shared" si="534"/>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533"/>
        <v>1</v>
      </c>
      <c r="B629" s="24">
        <f t="shared" si="534"/>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533"/>
        <v>1</v>
      </c>
      <c r="B630" s="24">
        <f t="shared" si="534"/>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533"/>
        <v>1</v>
      </c>
      <c r="B631" s="24">
        <f t="shared" si="534"/>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533"/>
        <v>1</v>
      </c>
      <c r="B632" s="24">
        <f t="shared" si="534"/>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533"/>
        <v>1</v>
      </c>
      <c r="B633" s="24">
        <f t="shared" si="534"/>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533"/>
        <v>1</v>
      </c>
      <c r="B634" s="24">
        <f t="shared" si="534"/>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533"/>
        <v>1</v>
      </c>
      <c r="B635" s="24">
        <f t="shared" si="534"/>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533"/>
        <v>1</v>
      </c>
      <c r="B636" s="24">
        <f t="shared" si="534"/>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533"/>
        <v>1</v>
      </c>
      <c r="B637" s="24">
        <f t="shared" si="534"/>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533"/>
        <v>1</v>
      </c>
      <c r="B638" s="24">
        <f t="shared" si="534"/>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533"/>
        <v>1</v>
      </c>
      <c r="B639" s="24">
        <f t="shared" si="534"/>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533"/>
        <v>1</v>
      </c>
      <c r="B640" s="24">
        <f t="shared" si="534"/>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533"/>
        <v>1</v>
      </c>
      <c r="B641" s="24">
        <f t="shared" si="534"/>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533"/>
        <v>1</v>
      </c>
      <c r="B642" s="24">
        <f t="shared" si="534"/>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533"/>
        <v>1</v>
      </c>
      <c r="B643" s="24">
        <f t="shared" si="534"/>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533"/>
        <v>1</v>
      </c>
      <c r="B644" s="24">
        <f t="shared" si="534"/>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533"/>
        <v>1</v>
      </c>
      <c r="B645" s="24">
        <f t="shared" si="534"/>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533"/>
        <v>1</v>
      </c>
      <c r="B646" s="24">
        <f t="shared" si="534"/>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533"/>
        <v>1</v>
      </c>
      <c r="B647" s="24">
        <f t="shared" si="534"/>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533"/>
        <v>1</v>
      </c>
      <c r="B648" s="24">
        <f t="shared" si="534"/>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533"/>
        <v>1</v>
      </c>
      <c r="B649" s="24">
        <f t="shared" si="534"/>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533"/>
        <v>1</v>
      </c>
      <c r="B650" s="24">
        <f t="shared" si="534"/>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533"/>
        <v>1</v>
      </c>
      <c r="B651" s="24">
        <f t="shared" si="534"/>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533"/>
        <v>1</v>
      </c>
      <c r="B652" s="24">
        <f t="shared" si="534"/>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533"/>
        <v>1</v>
      </c>
      <c r="B653" s="24">
        <f t="shared" si="534"/>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533"/>
        <v>1</v>
      </c>
      <c r="B654" s="24">
        <f t="shared" si="534"/>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533"/>
        <v>1</v>
      </c>
      <c r="B655" s="24">
        <f t="shared" si="534"/>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533"/>
        <v>1</v>
      </c>
      <c r="B656" s="24">
        <f t="shared" si="534"/>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533"/>
        <v>1</v>
      </c>
      <c r="B657" s="24">
        <f t="shared" si="534"/>
        <v>1900</v>
      </c>
      <c r="AN657" s="76"/>
      <c r="AR657" s="76"/>
      <c r="AV657" s="76"/>
      <c r="AZ657" s="76"/>
      <c r="DK657" s="81"/>
      <c r="DO657" s="81"/>
      <c r="DS657" s="81"/>
      <c r="DW657" s="81"/>
      <c r="EA657" s="81"/>
      <c r="EE657" s="81"/>
      <c r="EI657" s="81"/>
      <c r="EM657" s="81"/>
      <c r="EQ657" s="81"/>
      <c r="EU657" s="81"/>
    </row>
    <row r="658" spans="1:151" x14ac:dyDescent="0.25">
      <c r="A658" s="24">
        <f t="shared" si="533"/>
        <v>1</v>
      </c>
      <c r="B658" s="24">
        <f t="shared" si="534"/>
        <v>1900</v>
      </c>
      <c r="AN658" s="76"/>
      <c r="AR658" s="76"/>
      <c r="AV658" s="76"/>
      <c r="AZ658" s="76"/>
      <c r="DK658" s="81"/>
      <c r="DO658" s="81"/>
      <c r="DS658" s="81"/>
      <c r="DW658" s="81"/>
      <c r="EA658" s="81"/>
      <c r="EE658" s="81"/>
      <c r="EI658" s="81"/>
      <c r="EM658" s="81"/>
      <c r="EQ658" s="81"/>
      <c r="EU658" s="81"/>
    </row>
    <row r="659" spans="1:151" x14ac:dyDescent="0.25">
      <c r="A659" s="24">
        <f t="shared" si="533"/>
        <v>1</v>
      </c>
      <c r="B659" s="24">
        <f t="shared" si="534"/>
        <v>1900</v>
      </c>
      <c r="AN659" s="76"/>
      <c r="AR659" s="76"/>
      <c r="AV659" s="76"/>
      <c r="AZ659" s="76"/>
      <c r="DK659" s="81"/>
      <c r="DO659" s="81"/>
      <c r="DS659" s="81"/>
      <c r="DW659" s="81"/>
      <c r="EA659" s="81"/>
      <c r="EE659" s="81"/>
      <c r="EI659" s="81"/>
      <c r="EM659" s="81"/>
      <c r="EQ659" s="81"/>
      <c r="EU659" s="81"/>
    </row>
    <row r="660" spans="1:151" x14ac:dyDescent="0.25">
      <c r="A660" s="24">
        <f t="shared" si="533"/>
        <v>1</v>
      </c>
      <c r="B660" s="24">
        <f t="shared" si="534"/>
        <v>1900</v>
      </c>
      <c r="AN660" s="76"/>
      <c r="AR660" s="76"/>
      <c r="AV660" s="76"/>
      <c r="AZ660" s="76"/>
      <c r="DK660" s="81"/>
      <c r="DO660" s="81"/>
      <c r="DS660" s="81"/>
      <c r="DW660" s="81"/>
      <c r="EA660" s="81"/>
      <c r="EE660" s="81"/>
      <c r="EI660" s="81"/>
      <c r="EM660" s="81"/>
      <c r="EQ660" s="81"/>
      <c r="EU660" s="81"/>
    </row>
    <row r="661" spans="1:151" x14ac:dyDescent="0.25">
      <c r="A661" s="24">
        <f t="shared" si="533"/>
        <v>1</v>
      </c>
      <c r="B661" s="24">
        <f t="shared" si="534"/>
        <v>1900</v>
      </c>
      <c r="AN661" s="76"/>
      <c r="AR661" s="76"/>
      <c r="AV661" s="76"/>
      <c r="AZ661" s="76"/>
    </row>
    <row r="662" spans="1:151" x14ac:dyDescent="0.25">
      <c r="A662" s="24">
        <f t="shared" si="533"/>
        <v>1</v>
      </c>
      <c r="B662" s="24">
        <f t="shared" si="534"/>
        <v>1900</v>
      </c>
      <c r="AN662" s="76"/>
      <c r="AR662" s="76"/>
      <c r="AV662" s="76"/>
      <c r="AZ662" s="76"/>
    </row>
    <row r="663" spans="1:151" x14ac:dyDescent="0.25">
      <c r="A663" s="24">
        <f t="shared" si="533"/>
        <v>1</v>
      </c>
      <c r="B663" s="24">
        <f t="shared" si="534"/>
        <v>1900</v>
      </c>
      <c r="AN663" s="76"/>
      <c r="AR663" s="76"/>
      <c r="AV663" s="76"/>
      <c r="AZ663" s="76"/>
    </row>
    <row r="664" spans="1:151" x14ac:dyDescent="0.25">
      <c r="A664" s="24">
        <f t="shared" si="533"/>
        <v>1</v>
      </c>
      <c r="B664" s="24">
        <f t="shared" si="534"/>
        <v>1900</v>
      </c>
      <c r="AN664" s="76"/>
      <c r="AR664" s="76"/>
      <c r="AV664" s="76"/>
      <c r="AZ664" s="76"/>
    </row>
    <row r="665" spans="1:151" x14ac:dyDescent="0.25">
      <c r="A665" s="24">
        <f t="shared" si="533"/>
        <v>1</v>
      </c>
      <c r="B665" s="24">
        <f t="shared" si="534"/>
        <v>1900</v>
      </c>
      <c r="AN665" s="76"/>
      <c r="AR665" s="76"/>
      <c r="AV665" s="76"/>
      <c r="AZ665" s="76"/>
    </row>
    <row r="666" spans="1:151" x14ac:dyDescent="0.25">
      <c r="A666" s="24">
        <f t="shared" si="533"/>
        <v>1</v>
      </c>
      <c r="B666" s="24">
        <f t="shared" si="534"/>
        <v>1900</v>
      </c>
      <c r="AN666" s="76"/>
      <c r="AR666" s="76"/>
      <c r="AV666" s="76"/>
      <c r="AZ666" s="76"/>
    </row>
    <row r="667" spans="1:151" x14ac:dyDescent="0.25">
      <c r="A667" s="24">
        <f t="shared" si="533"/>
        <v>1</v>
      </c>
      <c r="B667" s="24">
        <f t="shared" si="534"/>
        <v>1900</v>
      </c>
      <c r="AN667" s="76"/>
      <c r="AR667" s="76"/>
      <c r="AV667" s="76"/>
      <c r="AZ667" s="76"/>
    </row>
    <row r="668" spans="1:151" x14ac:dyDescent="0.25">
      <c r="A668" s="24">
        <f t="shared" si="533"/>
        <v>1</v>
      </c>
      <c r="B668" s="24">
        <f t="shared" si="534"/>
        <v>1900</v>
      </c>
      <c r="AN668" s="76"/>
      <c r="AR668" s="76"/>
      <c r="AV668" s="76"/>
      <c r="AZ668" s="76"/>
    </row>
    <row r="669" spans="1:151" x14ac:dyDescent="0.25">
      <c r="A669" s="24">
        <f t="shared" si="533"/>
        <v>1</v>
      </c>
      <c r="B669" s="24">
        <f t="shared" si="534"/>
        <v>1900</v>
      </c>
      <c r="AN669" s="76"/>
      <c r="AR669" s="76"/>
      <c r="AV669" s="76"/>
      <c r="AZ669" s="76"/>
    </row>
    <row r="670" spans="1:151" x14ac:dyDescent="0.25">
      <c r="A670" s="24">
        <f t="shared" si="533"/>
        <v>1</v>
      </c>
      <c r="B670" s="24">
        <f t="shared" si="534"/>
        <v>1900</v>
      </c>
      <c r="AN670" s="76"/>
      <c r="AR670" s="76"/>
      <c r="AV670" s="76"/>
      <c r="AZ670" s="76"/>
    </row>
    <row r="671" spans="1:151" x14ac:dyDescent="0.25">
      <c r="A671" s="24">
        <f t="shared" ref="A671:A702" si="535">MONTH(C671)</f>
        <v>1</v>
      </c>
      <c r="B671" s="24">
        <f t="shared" ref="B671:B702" si="536">YEAR(C671)</f>
        <v>1900</v>
      </c>
      <c r="AN671" s="76"/>
      <c r="AR671" s="76"/>
      <c r="AV671" s="76"/>
      <c r="AZ671" s="76"/>
    </row>
    <row r="672" spans="1:151" x14ac:dyDescent="0.25">
      <c r="A672" s="24">
        <f t="shared" si="535"/>
        <v>1</v>
      </c>
      <c r="B672" s="24">
        <f t="shared" si="536"/>
        <v>1900</v>
      </c>
      <c r="AN672" s="76"/>
      <c r="AR672" s="76"/>
      <c r="AV672" s="76"/>
      <c r="AZ672" s="76"/>
    </row>
    <row r="673" spans="1:52" x14ac:dyDescent="0.25">
      <c r="A673" s="24">
        <f t="shared" si="535"/>
        <v>1</v>
      </c>
      <c r="B673" s="24">
        <f t="shared" si="536"/>
        <v>1900</v>
      </c>
      <c r="AN673" s="76"/>
      <c r="AR673" s="76"/>
      <c r="AV673" s="76"/>
      <c r="AZ673" s="76"/>
    </row>
    <row r="674" spans="1:52" x14ac:dyDescent="0.25">
      <c r="A674" s="24">
        <f t="shared" si="535"/>
        <v>1</v>
      </c>
      <c r="B674" s="24">
        <f t="shared" si="536"/>
        <v>1900</v>
      </c>
      <c r="AN674" s="76"/>
      <c r="AR674" s="76"/>
      <c r="AV674" s="76"/>
      <c r="AZ674" s="76"/>
    </row>
    <row r="675" spans="1:52" x14ac:dyDescent="0.25">
      <c r="A675" s="24">
        <f t="shared" si="535"/>
        <v>1</v>
      </c>
      <c r="B675" s="24">
        <f t="shared" si="536"/>
        <v>1900</v>
      </c>
      <c r="AN675" s="76"/>
      <c r="AR675" s="76"/>
      <c r="AV675" s="76"/>
      <c r="AZ675" s="76"/>
    </row>
    <row r="676" spans="1:52" x14ac:dyDescent="0.25">
      <c r="A676" s="24">
        <f t="shared" si="535"/>
        <v>1</v>
      </c>
      <c r="B676" s="24">
        <f t="shared" si="536"/>
        <v>1900</v>
      </c>
      <c r="AN676" s="76"/>
      <c r="AR676" s="76"/>
      <c r="AV676" s="76"/>
      <c r="AZ676" s="76"/>
    </row>
    <row r="677" spans="1:52" x14ac:dyDescent="0.25">
      <c r="A677" s="24">
        <f t="shared" si="535"/>
        <v>1</v>
      </c>
      <c r="B677" s="24">
        <f t="shared" si="536"/>
        <v>1900</v>
      </c>
      <c r="AN677" s="76"/>
      <c r="AR677" s="76"/>
      <c r="AV677" s="76"/>
      <c r="AZ677" s="76"/>
    </row>
    <row r="678" spans="1:52" x14ac:dyDescent="0.25">
      <c r="A678" s="24">
        <f t="shared" si="535"/>
        <v>1</v>
      </c>
      <c r="B678" s="24">
        <f t="shared" si="536"/>
        <v>1900</v>
      </c>
      <c r="AN678" s="76"/>
      <c r="AR678" s="76"/>
      <c r="AV678" s="76"/>
      <c r="AZ678" s="76"/>
    </row>
    <row r="679" spans="1:52" x14ac:dyDescent="0.25">
      <c r="A679" s="24">
        <f t="shared" si="535"/>
        <v>1</v>
      </c>
      <c r="B679" s="24">
        <f t="shared" si="536"/>
        <v>1900</v>
      </c>
      <c r="AN679" s="76"/>
      <c r="AR679" s="76"/>
      <c r="AV679" s="76"/>
      <c r="AZ679" s="76"/>
    </row>
    <row r="680" spans="1:52" x14ac:dyDescent="0.25">
      <c r="A680" s="24">
        <f t="shared" si="535"/>
        <v>1</v>
      </c>
      <c r="B680" s="24">
        <f t="shared" si="536"/>
        <v>1900</v>
      </c>
      <c r="AN680" s="76"/>
      <c r="AR680" s="76"/>
      <c r="AV680" s="76"/>
      <c r="AZ680" s="76"/>
    </row>
    <row r="681" spans="1:52" x14ac:dyDescent="0.25">
      <c r="A681" s="24">
        <f t="shared" si="535"/>
        <v>1</v>
      </c>
      <c r="B681" s="24">
        <f t="shared" si="536"/>
        <v>1900</v>
      </c>
      <c r="AN681" s="76"/>
      <c r="AR681" s="76"/>
      <c r="AV681" s="76"/>
      <c r="AZ681" s="76"/>
    </row>
    <row r="682" spans="1:52" x14ac:dyDescent="0.25">
      <c r="A682" s="24">
        <f t="shared" si="535"/>
        <v>1</v>
      </c>
      <c r="B682" s="24">
        <f t="shared" si="536"/>
        <v>1900</v>
      </c>
      <c r="AN682" s="76"/>
      <c r="AR682" s="76"/>
      <c r="AV682" s="76"/>
      <c r="AZ682" s="76"/>
    </row>
    <row r="683" spans="1:52" x14ac:dyDescent="0.25">
      <c r="A683" s="24">
        <f t="shared" si="535"/>
        <v>1</v>
      </c>
      <c r="B683" s="24">
        <f t="shared" si="536"/>
        <v>1900</v>
      </c>
      <c r="AN683" s="76"/>
      <c r="AR683" s="76"/>
      <c r="AV683" s="76"/>
      <c r="AZ683" s="76"/>
    </row>
    <row r="684" spans="1:52" x14ac:dyDescent="0.25">
      <c r="A684" s="24">
        <f t="shared" si="535"/>
        <v>1</v>
      </c>
      <c r="B684" s="24">
        <f t="shared" si="536"/>
        <v>1900</v>
      </c>
      <c r="AN684" s="76"/>
      <c r="AR684" s="76"/>
      <c r="AV684" s="76"/>
      <c r="AZ684" s="76"/>
    </row>
    <row r="685" spans="1:52" x14ac:dyDescent="0.25">
      <c r="A685" s="24">
        <f t="shared" si="535"/>
        <v>1</v>
      </c>
      <c r="B685" s="24">
        <f t="shared" si="536"/>
        <v>1900</v>
      </c>
      <c r="AN685" s="76"/>
      <c r="AR685" s="76"/>
      <c r="AV685" s="76"/>
      <c r="AZ685" s="76"/>
    </row>
    <row r="686" spans="1:52" x14ac:dyDescent="0.25">
      <c r="A686" s="24">
        <f t="shared" si="535"/>
        <v>1</v>
      </c>
      <c r="B686" s="24">
        <f t="shared" si="536"/>
        <v>1900</v>
      </c>
      <c r="AN686" s="76"/>
      <c r="AR686" s="76"/>
      <c r="AV686" s="76"/>
      <c r="AZ686" s="76"/>
    </row>
    <row r="687" spans="1:52" x14ac:dyDescent="0.25">
      <c r="A687" s="24">
        <f t="shared" si="535"/>
        <v>1</v>
      </c>
      <c r="B687" s="24">
        <f t="shared" si="536"/>
        <v>1900</v>
      </c>
      <c r="AN687" s="76"/>
      <c r="AR687" s="76"/>
      <c r="AV687" s="76"/>
      <c r="AZ687" s="76"/>
    </row>
    <row r="688" spans="1:52" x14ac:dyDescent="0.25">
      <c r="A688" s="24">
        <f t="shared" si="535"/>
        <v>1</v>
      </c>
      <c r="B688" s="24">
        <f t="shared" si="536"/>
        <v>1900</v>
      </c>
      <c r="AN688" s="76"/>
      <c r="AR688" s="76"/>
      <c r="AV688" s="76"/>
      <c r="AZ688" s="76"/>
    </row>
    <row r="689" spans="1:52" x14ac:dyDescent="0.25">
      <c r="A689" s="24">
        <f t="shared" si="535"/>
        <v>1</v>
      </c>
      <c r="B689" s="24">
        <f t="shared" si="536"/>
        <v>1900</v>
      </c>
      <c r="AN689" s="76"/>
      <c r="AR689" s="76"/>
      <c r="AV689" s="76"/>
      <c r="AZ689" s="76"/>
    </row>
    <row r="690" spans="1:52" x14ac:dyDescent="0.25">
      <c r="A690" s="24">
        <f t="shared" si="535"/>
        <v>1</v>
      </c>
      <c r="B690" s="24">
        <f t="shared" si="536"/>
        <v>1900</v>
      </c>
      <c r="AN690" s="76"/>
      <c r="AR690" s="76"/>
      <c r="AV690" s="76"/>
      <c r="AZ690" s="76"/>
    </row>
    <row r="691" spans="1:52" x14ac:dyDescent="0.25">
      <c r="A691" s="24">
        <f t="shared" si="535"/>
        <v>1</v>
      </c>
      <c r="B691" s="24">
        <f t="shared" si="536"/>
        <v>1900</v>
      </c>
      <c r="AN691" s="76"/>
      <c r="AR691" s="76"/>
      <c r="AV691" s="76"/>
      <c r="AZ691" s="76"/>
    </row>
    <row r="692" spans="1:52" x14ac:dyDescent="0.25">
      <c r="A692" s="24">
        <f t="shared" si="535"/>
        <v>1</v>
      </c>
      <c r="B692" s="24">
        <f t="shared" si="536"/>
        <v>1900</v>
      </c>
      <c r="AN692" s="76"/>
      <c r="AR692" s="76"/>
      <c r="AV692" s="76"/>
      <c r="AZ692" s="76"/>
    </row>
    <row r="693" spans="1:52" x14ac:dyDescent="0.25">
      <c r="A693" s="24">
        <f t="shared" si="535"/>
        <v>1</v>
      </c>
      <c r="B693" s="24">
        <f t="shared" si="536"/>
        <v>1900</v>
      </c>
      <c r="AN693" s="76"/>
      <c r="AR693" s="76"/>
      <c r="AV693" s="76"/>
      <c r="AZ693" s="76"/>
    </row>
    <row r="694" spans="1:52" x14ac:dyDescent="0.25">
      <c r="A694" s="24">
        <f t="shared" si="535"/>
        <v>1</v>
      </c>
      <c r="B694" s="24">
        <f t="shared" si="536"/>
        <v>1900</v>
      </c>
      <c r="AN694" s="76"/>
      <c r="AR694" s="76"/>
      <c r="AV694" s="76"/>
      <c r="AZ694" s="76"/>
    </row>
    <row r="695" spans="1:52" x14ac:dyDescent="0.25">
      <c r="A695" s="24">
        <f t="shared" si="535"/>
        <v>1</v>
      </c>
      <c r="B695" s="24">
        <f t="shared" si="536"/>
        <v>1900</v>
      </c>
      <c r="AN695" s="76"/>
      <c r="AR695" s="76"/>
      <c r="AV695" s="76"/>
      <c r="AZ695" s="76"/>
    </row>
    <row r="696" spans="1:52" x14ac:dyDescent="0.25">
      <c r="A696" s="24">
        <f t="shared" si="535"/>
        <v>1</v>
      </c>
      <c r="B696" s="24">
        <f t="shared" si="536"/>
        <v>1900</v>
      </c>
      <c r="AN696" s="76"/>
      <c r="AR696" s="76"/>
      <c r="AV696" s="76"/>
      <c r="AZ696" s="76"/>
    </row>
    <row r="697" spans="1:52" x14ac:dyDescent="0.25">
      <c r="A697" s="24">
        <f t="shared" si="535"/>
        <v>1</v>
      </c>
      <c r="B697" s="24">
        <f t="shared" si="536"/>
        <v>1900</v>
      </c>
      <c r="AN697" s="76"/>
      <c r="AR697" s="76"/>
      <c r="AV697" s="76"/>
      <c r="AZ697" s="76"/>
    </row>
    <row r="698" spans="1:52" x14ac:dyDescent="0.25">
      <c r="A698" s="24">
        <f t="shared" si="535"/>
        <v>1</v>
      </c>
      <c r="B698" s="24">
        <f t="shared" si="536"/>
        <v>1900</v>
      </c>
      <c r="AN698" s="76"/>
      <c r="AR698" s="76"/>
      <c r="AV698" s="76"/>
      <c r="AZ698" s="76"/>
    </row>
    <row r="699" spans="1:52" x14ac:dyDescent="0.25">
      <c r="A699" s="24">
        <f t="shared" si="535"/>
        <v>1</v>
      </c>
      <c r="B699" s="24">
        <f t="shared" si="536"/>
        <v>1900</v>
      </c>
      <c r="AN699" s="76"/>
      <c r="AR699" s="76"/>
      <c r="AV699" s="76"/>
      <c r="AZ699" s="76"/>
    </row>
    <row r="700" spans="1:52" x14ac:dyDescent="0.25">
      <c r="A700" s="24">
        <f t="shared" si="535"/>
        <v>1</v>
      </c>
      <c r="B700" s="24">
        <f t="shared" si="536"/>
        <v>1900</v>
      </c>
      <c r="AN700" s="76"/>
      <c r="AR700" s="76"/>
      <c r="AV700" s="76"/>
      <c r="AZ700" s="76"/>
    </row>
    <row r="701" spans="1:52" x14ac:dyDescent="0.25">
      <c r="A701" s="24">
        <f t="shared" si="535"/>
        <v>1</v>
      </c>
      <c r="B701" s="24">
        <f t="shared" si="536"/>
        <v>1900</v>
      </c>
    </row>
    <row r="702" spans="1:52" x14ac:dyDescent="0.25">
      <c r="A702" s="24">
        <f t="shared" si="535"/>
        <v>1</v>
      </c>
      <c r="B702" s="24">
        <f t="shared" si="536"/>
        <v>1900</v>
      </c>
    </row>
    <row r="703" spans="1:52" x14ac:dyDescent="0.25">
      <c r="A703" s="24">
        <f>MONTH(C703)</f>
        <v>1</v>
      </c>
      <c r="B703" s="24">
        <f>YEAR(C703)</f>
        <v>1900</v>
      </c>
    </row>
    <row r="704" spans="1:52" x14ac:dyDescent="0.25">
      <c r="A704" s="24">
        <f t="shared" ref="A704:A767" si="537">MONTH(C704)</f>
        <v>1</v>
      </c>
      <c r="B704" s="24">
        <f t="shared" ref="B704:B767" si="538">YEAR(C704)</f>
        <v>1900</v>
      </c>
    </row>
    <row r="705" spans="1:2" x14ac:dyDescent="0.25">
      <c r="A705" s="24">
        <f t="shared" si="537"/>
        <v>1</v>
      </c>
      <c r="B705" s="24">
        <f t="shared" si="538"/>
        <v>1900</v>
      </c>
    </row>
    <row r="706" spans="1:2" x14ac:dyDescent="0.25">
      <c r="A706" s="24">
        <f t="shared" si="537"/>
        <v>1</v>
      </c>
      <c r="B706" s="24">
        <f t="shared" si="538"/>
        <v>1900</v>
      </c>
    </row>
    <row r="707" spans="1:2" x14ac:dyDescent="0.25">
      <c r="A707" s="24">
        <f t="shared" si="537"/>
        <v>1</v>
      </c>
      <c r="B707" s="24">
        <f t="shared" si="538"/>
        <v>1900</v>
      </c>
    </row>
    <row r="708" spans="1:2" x14ac:dyDescent="0.25">
      <c r="A708" s="24">
        <f t="shared" si="537"/>
        <v>1</v>
      </c>
      <c r="B708" s="24">
        <f t="shared" si="538"/>
        <v>1900</v>
      </c>
    </row>
    <row r="709" spans="1:2" x14ac:dyDescent="0.25">
      <c r="A709" s="24">
        <f t="shared" si="537"/>
        <v>1</v>
      </c>
      <c r="B709" s="24">
        <f t="shared" si="538"/>
        <v>1900</v>
      </c>
    </row>
    <row r="710" spans="1:2" x14ac:dyDescent="0.25">
      <c r="A710" s="24">
        <f t="shared" si="537"/>
        <v>1</v>
      </c>
      <c r="B710" s="24">
        <f t="shared" si="538"/>
        <v>1900</v>
      </c>
    </row>
    <row r="711" spans="1:2" x14ac:dyDescent="0.25">
      <c r="A711" s="24">
        <f t="shared" si="537"/>
        <v>1</v>
      </c>
      <c r="B711" s="24">
        <f t="shared" si="538"/>
        <v>1900</v>
      </c>
    </row>
    <row r="712" spans="1:2" x14ac:dyDescent="0.25">
      <c r="A712" s="24">
        <f t="shared" si="537"/>
        <v>1</v>
      </c>
      <c r="B712" s="24">
        <f t="shared" si="538"/>
        <v>1900</v>
      </c>
    </row>
    <row r="713" spans="1:2" x14ac:dyDescent="0.25">
      <c r="A713" s="24">
        <f t="shared" si="537"/>
        <v>1</v>
      </c>
      <c r="B713" s="24">
        <f t="shared" si="538"/>
        <v>1900</v>
      </c>
    </row>
    <row r="714" spans="1:2" x14ac:dyDescent="0.25">
      <c r="A714" s="24">
        <f t="shared" si="537"/>
        <v>1</v>
      </c>
      <c r="B714" s="24">
        <f t="shared" si="538"/>
        <v>1900</v>
      </c>
    </row>
    <row r="715" spans="1:2" x14ac:dyDescent="0.25">
      <c r="A715" s="24">
        <f t="shared" si="537"/>
        <v>1</v>
      </c>
      <c r="B715" s="24">
        <f t="shared" si="538"/>
        <v>1900</v>
      </c>
    </row>
    <row r="716" spans="1:2" x14ac:dyDescent="0.25">
      <c r="A716" s="24">
        <f t="shared" si="537"/>
        <v>1</v>
      </c>
      <c r="B716" s="24">
        <f t="shared" si="538"/>
        <v>1900</v>
      </c>
    </row>
    <row r="717" spans="1:2" x14ac:dyDescent="0.25">
      <c r="A717" s="24">
        <f t="shared" si="537"/>
        <v>1</v>
      </c>
      <c r="B717" s="24">
        <f t="shared" si="538"/>
        <v>1900</v>
      </c>
    </row>
    <row r="718" spans="1:2" x14ac:dyDescent="0.25">
      <c r="A718" s="24">
        <f t="shared" si="537"/>
        <v>1</v>
      </c>
      <c r="B718" s="24">
        <f t="shared" si="538"/>
        <v>1900</v>
      </c>
    </row>
    <row r="719" spans="1:2" x14ac:dyDescent="0.25">
      <c r="A719" s="24">
        <f t="shared" si="537"/>
        <v>1</v>
      </c>
      <c r="B719" s="24">
        <f t="shared" si="538"/>
        <v>1900</v>
      </c>
    </row>
    <row r="720" spans="1:2" x14ac:dyDescent="0.25">
      <c r="A720" s="24">
        <f t="shared" si="537"/>
        <v>1</v>
      </c>
      <c r="B720" s="24">
        <f t="shared" si="538"/>
        <v>1900</v>
      </c>
    </row>
    <row r="721" spans="1:2" x14ac:dyDescent="0.25">
      <c r="A721" s="24">
        <f t="shared" si="537"/>
        <v>1</v>
      </c>
      <c r="B721" s="24">
        <f t="shared" si="538"/>
        <v>1900</v>
      </c>
    </row>
    <row r="722" spans="1:2" x14ac:dyDescent="0.25">
      <c r="A722" s="24">
        <f t="shared" si="537"/>
        <v>1</v>
      </c>
      <c r="B722" s="24">
        <f t="shared" si="538"/>
        <v>1900</v>
      </c>
    </row>
    <row r="723" spans="1:2" x14ac:dyDescent="0.25">
      <c r="A723" s="24">
        <f t="shared" si="537"/>
        <v>1</v>
      </c>
      <c r="B723" s="24">
        <f t="shared" si="538"/>
        <v>1900</v>
      </c>
    </row>
    <row r="724" spans="1:2" x14ac:dyDescent="0.25">
      <c r="A724" s="24">
        <f t="shared" si="537"/>
        <v>1</v>
      </c>
      <c r="B724" s="24">
        <f t="shared" si="538"/>
        <v>1900</v>
      </c>
    </row>
    <row r="725" spans="1:2" x14ac:dyDescent="0.25">
      <c r="A725" s="24">
        <f t="shared" si="537"/>
        <v>1</v>
      </c>
      <c r="B725" s="24">
        <f t="shared" si="538"/>
        <v>1900</v>
      </c>
    </row>
    <row r="726" spans="1:2" x14ac:dyDescent="0.25">
      <c r="A726" s="24">
        <f t="shared" si="537"/>
        <v>1</v>
      </c>
      <c r="B726" s="24">
        <f t="shared" si="538"/>
        <v>1900</v>
      </c>
    </row>
    <row r="727" spans="1:2" x14ac:dyDescent="0.25">
      <c r="A727" s="24">
        <f t="shared" si="537"/>
        <v>1</v>
      </c>
      <c r="B727" s="24">
        <f t="shared" si="538"/>
        <v>1900</v>
      </c>
    </row>
    <row r="728" spans="1:2" x14ac:dyDescent="0.25">
      <c r="A728" s="24">
        <f t="shared" si="537"/>
        <v>1</v>
      </c>
      <c r="B728" s="24">
        <f t="shared" si="538"/>
        <v>1900</v>
      </c>
    </row>
    <row r="729" spans="1:2" x14ac:dyDescent="0.25">
      <c r="A729" s="24">
        <f t="shared" si="537"/>
        <v>1</v>
      </c>
      <c r="B729" s="24">
        <f t="shared" si="538"/>
        <v>1900</v>
      </c>
    </row>
    <row r="730" spans="1:2" x14ac:dyDescent="0.25">
      <c r="A730" s="24">
        <f t="shared" si="537"/>
        <v>1</v>
      </c>
      <c r="B730" s="24">
        <f t="shared" si="538"/>
        <v>1900</v>
      </c>
    </row>
    <row r="731" spans="1:2" x14ac:dyDescent="0.25">
      <c r="A731" s="24">
        <f t="shared" si="537"/>
        <v>1</v>
      </c>
      <c r="B731" s="24">
        <f t="shared" si="538"/>
        <v>1900</v>
      </c>
    </row>
    <row r="732" spans="1:2" x14ac:dyDescent="0.25">
      <c r="A732" s="24">
        <f t="shared" si="537"/>
        <v>1</v>
      </c>
      <c r="B732" s="24">
        <f t="shared" si="538"/>
        <v>1900</v>
      </c>
    </row>
    <row r="733" spans="1:2" x14ac:dyDescent="0.25">
      <c r="A733" s="24">
        <f t="shared" si="537"/>
        <v>1</v>
      </c>
      <c r="B733" s="24">
        <f t="shared" si="538"/>
        <v>1900</v>
      </c>
    </row>
    <row r="734" spans="1:2" x14ac:dyDescent="0.25">
      <c r="A734" s="24">
        <f t="shared" si="537"/>
        <v>1</v>
      </c>
      <c r="B734" s="24">
        <f t="shared" si="538"/>
        <v>1900</v>
      </c>
    </row>
    <row r="735" spans="1:2" x14ac:dyDescent="0.25">
      <c r="A735" s="24">
        <f t="shared" si="537"/>
        <v>1</v>
      </c>
      <c r="B735" s="24">
        <f t="shared" si="538"/>
        <v>1900</v>
      </c>
    </row>
    <row r="736" spans="1:2" x14ac:dyDescent="0.25">
      <c r="A736" s="24">
        <f t="shared" si="537"/>
        <v>1</v>
      </c>
      <c r="B736" s="24">
        <f t="shared" si="538"/>
        <v>1900</v>
      </c>
    </row>
    <row r="737" spans="1:2" x14ac:dyDescent="0.25">
      <c r="A737" s="24">
        <f t="shared" si="537"/>
        <v>1</v>
      </c>
      <c r="B737" s="24">
        <f t="shared" si="538"/>
        <v>1900</v>
      </c>
    </row>
    <row r="738" spans="1:2" x14ac:dyDescent="0.25">
      <c r="A738" s="24">
        <f t="shared" si="537"/>
        <v>1</v>
      </c>
      <c r="B738" s="24">
        <f t="shared" si="538"/>
        <v>1900</v>
      </c>
    </row>
    <row r="739" spans="1:2" x14ac:dyDescent="0.25">
      <c r="A739" s="24">
        <f t="shared" si="537"/>
        <v>1</v>
      </c>
      <c r="B739" s="24">
        <f t="shared" si="538"/>
        <v>1900</v>
      </c>
    </row>
    <row r="740" spans="1:2" x14ac:dyDescent="0.25">
      <c r="A740" s="24">
        <f t="shared" si="537"/>
        <v>1</v>
      </c>
      <c r="B740" s="24">
        <f t="shared" si="538"/>
        <v>1900</v>
      </c>
    </row>
    <row r="741" spans="1:2" x14ac:dyDescent="0.25">
      <c r="A741" s="24">
        <f t="shared" si="537"/>
        <v>1</v>
      </c>
      <c r="B741" s="24">
        <f t="shared" si="538"/>
        <v>1900</v>
      </c>
    </row>
    <row r="742" spans="1:2" x14ac:dyDescent="0.25">
      <c r="A742" s="24">
        <f t="shared" si="537"/>
        <v>1</v>
      </c>
      <c r="B742" s="24">
        <f t="shared" si="538"/>
        <v>1900</v>
      </c>
    </row>
    <row r="743" spans="1:2" x14ac:dyDescent="0.25">
      <c r="A743" s="24">
        <f t="shared" si="537"/>
        <v>1</v>
      </c>
      <c r="B743" s="24">
        <f t="shared" si="538"/>
        <v>1900</v>
      </c>
    </row>
    <row r="744" spans="1:2" x14ac:dyDescent="0.25">
      <c r="A744" s="24">
        <f t="shared" si="537"/>
        <v>1</v>
      </c>
      <c r="B744" s="24">
        <f t="shared" si="538"/>
        <v>1900</v>
      </c>
    </row>
    <row r="745" spans="1:2" x14ac:dyDescent="0.25">
      <c r="A745" s="24">
        <f t="shared" si="537"/>
        <v>1</v>
      </c>
      <c r="B745" s="24">
        <f t="shared" si="538"/>
        <v>1900</v>
      </c>
    </row>
    <row r="746" spans="1:2" x14ac:dyDescent="0.25">
      <c r="A746" s="24">
        <f t="shared" si="537"/>
        <v>1</v>
      </c>
      <c r="B746" s="24">
        <f t="shared" si="538"/>
        <v>1900</v>
      </c>
    </row>
    <row r="747" spans="1:2" x14ac:dyDescent="0.25">
      <c r="A747" s="24">
        <f t="shared" si="537"/>
        <v>1</v>
      </c>
      <c r="B747" s="24">
        <f t="shared" si="538"/>
        <v>1900</v>
      </c>
    </row>
    <row r="748" spans="1:2" x14ac:dyDescent="0.25">
      <c r="A748" s="24">
        <f t="shared" si="537"/>
        <v>1</v>
      </c>
      <c r="B748" s="24">
        <f t="shared" si="538"/>
        <v>1900</v>
      </c>
    </row>
    <row r="749" spans="1:2" x14ac:dyDescent="0.25">
      <c r="A749" s="24">
        <f t="shared" si="537"/>
        <v>1</v>
      </c>
      <c r="B749" s="24">
        <f t="shared" si="538"/>
        <v>1900</v>
      </c>
    </row>
    <row r="750" spans="1:2" x14ac:dyDescent="0.25">
      <c r="A750" s="24">
        <f t="shared" si="537"/>
        <v>1</v>
      </c>
      <c r="B750" s="24">
        <f t="shared" si="538"/>
        <v>1900</v>
      </c>
    </row>
    <row r="751" spans="1:2" x14ac:dyDescent="0.25">
      <c r="A751" s="24">
        <f t="shared" si="537"/>
        <v>1</v>
      </c>
      <c r="B751" s="24">
        <f t="shared" si="538"/>
        <v>1900</v>
      </c>
    </row>
    <row r="752" spans="1:2" x14ac:dyDescent="0.25">
      <c r="A752" s="24">
        <f t="shared" si="537"/>
        <v>1</v>
      </c>
      <c r="B752" s="24">
        <f t="shared" si="538"/>
        <v>1900</v>
      </c>
    </row>
    <row r="753" spans="1:2" x14ac:dyDescent="0.25">
      <c r="A753" s="24">
        <f t="shared" si="537"/>
        <v>1</v>
      </c>
      <c r="B753" s="24">
        <f t="shared" si="538"/>
        <v>1900</v>
      </c>
    </row>
    <row r="754" spans="1:2" x14ac:dyDescent="0.25">
      <c r="A754" s="24">
        <f t="shared" si="537"/>
        <v>1</v>
      </c>
      <c r="B754" s="24">
        <f t="shared" si="538"/>
        <v>1900</v>
      </c>
    </row>
    <row r="755" spans="1:2" x14ac:dyDescent="0.25">
      <c r="A755" s="24">
        <f t="shared" si="537"/>
        <v>1</v>
      </c>
      <c r="B755" s="24">
        <f t="shared" si="538"/>
        <v>1900</v>
      </c>
    </row>
    <row r="756" spans="1:2" x14ac:dyDescent="0.25">
      <c r="A756" s="24">
        <f t="shared" si="537"/>
        <v>1</v>
      </c>
      <c r="B756" s="24">
        <f t="shared" si="538"/>
        <v>1900</v>
      </c>
    </row>
    <row r="757" spans="1:2" x14ac:dyDescent="0.25">
      <c r="A757" s="24">
        <f t="shared" si="537"/>
        <v>1</v>
      </c>
      <c r="B757" s="24">
        <f t="shared" si="538"/>
        <v>1900</v>
      </c>
    </row>
    <row r="758" spans="1:2" x14ac:dyDescent="0.25">
      <c r="A758" s="24">
        <f t="shared" si="537"/>
        <v>1</v>
      </c>
      <c r="B758" s="24">
        <f t="shared" si="538"/>
        <v>1900</v>
      </c>
    </row>
    <row r="759" spans="1:2" x14ac:dyDescent="0.25">
      <c r="A759" s="24">
        <f t="shared" si="537"/>
        <v>1</v>
      </c>
      <c r="B759" s="24">
        <f t="shared" si="538"/>
        <v>1900</v>
      </c>
    </row>
    <row r="760" spans="1:2" x14ac:dyDescent="0.25">
      <c r="A760" s="24">
        <f t="shared" si="537"/>
        <v>1</v>
      </c>
      <c r="B760" s="24">
        <f t="shared" si="538"/>
        <v>1900</v>
      </c>
    </row>
    <row r="761" spans="1:2" x14ac:dyDescent="0.25">
      <c r="A761" s="24">
        <f t="shared" si="537"/>
        <v>1</v>
      </c>
      <c r="B761" s="24">
        <f t="shared" si="538"/>
        <v>1900</v>
      </c>
    </row>
    <row r="762" spans="1:2" x14ac:dyDescent="0.25">
      <c r="A762" s="24">
        <f t="shared" si="537"/>
        <v>1</v>
      </c>
      <c r="B762" s="24">
        <f t="shared" si="538"/>
        <v>1900</v>
      </c>
    </row>
    <row r="763" spans="1:2" x14ac:dyDescent="0.25">
      <c r="A763" s="24">
        <f t="shared" si="537"/>
        <v>1</v>
      </c>
      <c r="B763" s="24">
        <f t="shared" si="538"/>
        <v>1900</v>
      </c>
    </row>
    <row r="764" spans="1:2" x14ac:dyDescent="0.25">
      <c r="A764" s="24">
        <f t="shared" si="537"/>
        <v>1</v>
      </c>
      <c r="B764" s="24">
        <f t="shared" si="538"/>
        <v>1900</v>
      </c>
    </row>
    <row r="765" spans="1:2" x14ac:dyDescent="0.25">
      <c r="A765" s="24">
        <f t="shared" si="537"/>
        <v>1</v>
      </c>
      <c r="B765" s="24">
        <f t="shared" si="538"/>
        <v>1900</v>
      </c>
    </row>
    <row r="766" spans="1:2" x14ac:dyDescent="0.25">
      <c r="A766" s="24">
        <f t="shared" si="537"/>
        <v>1</v>
      </c>
      <c r="B766" s="24">
        <f t="shared" si="538"/>
        <v>1900</v>
      </c>
    </row>
    <row r="767" spans="1:2" x14ac:dyDescent="0.25">
      <c r="A767" s="24">
        <f t="shared" si="537"/>
        <v>1</v>
      </c>
      <c r="B767" s="24">
        <f t="shared" si="538"/>
        <v>1900</v>
      </c>
    </row>
    <row r="768" spans="1:2" x14ac:dyDescent="0.25">
      <c r="A768" s="24">
        <f t="shared" ref="A768:A831" si="539">MONTH(C768)</f>
        <v>1</v>
      </c>
      <c r="B768" s="24">
        <f t="shared" ref="B768:B831" si="540">YEAR(C768)</f>
        <v>1900</v>
      </c>
    </row>
    <row r="769" spans="1:2" x14ac:dyDescent="0.25">
      <c r="A769" s="24">
        <f t="shared" si="539"/>
        <v>1</v>
      </c>
      <c r="B769" s="24">
        <f t="shared" si="540"/>
        <v>1900</v>
      </c>
    </row>
    <row r="770" spans="1:2" x14ac:dyDescent="0.25">
      <c r="A770" s="24">
        <f t="shared" si="539"/>
        <v>1</v>
      </c>
      <c r="B770" s="24">
        <f t="shared" si="540"/>
        <v>1900</v>
      </c>
    </row>
    <row r="771" spans="1:2" x14ac:dyDescent="0.25">
      <c r="A771" s="24">
        <f t="shared" si="539"/>
        <v>1</v>
      </c>
      <c r="B771" s="24">
        <f t="shared" si="540"/>
        <v>1900</v>
      </c>
    </row>
    <row r="772" spans="1:2" x14ac:dyDescent="0.25">
      <c r="A772" s="24">
        <f t="shared" si="539"/>
        <v>1</v>
      </c>
      <c r="B772" s="24">
        <f t="shared" si="540"/>
        <v>1900</v>
      </c>
    </row>
    <row r="773" spans="1:2" x14ac:dyDescent="0.25">
      <c r="A773" s="24">
        <f t="shared" si="539"/>
        <v>1</v>
      </c>
      <c r="B773" s="24">
        <f t="shared" si="540"/>
        <v>1900</v>
      </c>
    </row>
    <row r="774" spans="1:2" x14ac:dyDescent="0.25">
      <c r="A774" s="24">
        <f t="shared" si="539"/>
        <v>1</v>
      </c>
      <c r="B774" s="24">
        <f t="shared" si="540"/>
        <v>1900</v>
      </c>
    </row>
    <row r="775" spans="1:2" x14ac:dyDescent="0.25">
      <c r="A775" s="24">
        <f t="shared" si="539"/>
        <v>1</v>
      </c>
      <c r="B775" s="24">
        <f t="shared" si="540"/>
        <v>1900</v>
      </c>
    </row>
    <row r="776" spans="1:2" x14ac:dyDescent="0.25">
      <c r="A776" s="24">
        <f t="shared" si="539"/>
        <v>1</v>
      </c>
      <c r="B776" s="24">
        <f t="shared" si="540"/>
        <v>1900</v>
      </c>
    </row>
    <row r="777" spans="1:2" x14ac:dyDescent="0.25">
      <c r="A777" s="24">
        <f t="shared" si="539"/>
        <v>1</v>
      </c>
      <c r="B777" s="24">
        <f t="shared" si="540"/>
        <v>1900</v>
      </c>
    </row>
    <row r="778" spans="1:2" x14ac:dyDescent="0.25">
      <c r="A778" s="24">
        <f t="shared" si="539"/>
        <v>1</v>
      </c>
      <c r="B778" s="24">
        <f t="shared" si="540"/>
        <v>1900</v>
      </c>
    </row>
    <row r="779" spans="1:2" x14ac:dyDescent="0.25">
      <c r="A779" s="24">
        <f t="shared" si="539"/>
        <v>1</v>
      </c>
      <c r="B779" s="24">
        <f t="shared" si="540"/>
        <v>1900</v>
      </c>
    </row>
    <row r="780" spans="1:2" x14ac:dyDescent="0.25">
      <c r="A780" s="24">
        <f t="shared" si="539"/>
        <v>1</v>
      </c>
      <c r="B780" s="24">
        <f t="shared" si="540"/>
        <v>1900</v>
      </c>
    </row>
    <row r="781" spans="1:2" x14ac:dyDescent="0.25">
      <c r="A781" s="24">
        <f t="shared" si="539"/>
        <v>1</v>
      </c>
      <c r="B781" s="24">
        <f t="shared" si="540"/>
        <v>1900</v>
      </c>
    </row>
    <row r="782" spans="1:2" x14ac:dyDescent="0.25">
      <c r="A782" s="24">
        <f t="shared" si="539"/>
        <v>1</v>
      </c>
      <c r="B782" s="24">
        <f t="shared" si="540"/>
        <v>1900</v>
      </c>
    </row>
    <row r="783" spans="1:2" x14ac:dyDescent="0.25">
      <c r="A783" s="24">
        <f t="shared" si="539"/>
        <v>1</v>
      </c>
      <c r="B783" s="24">
        <f t="shared" si="540"/>
        <v>1900</v>
      </c>
    </row>
    <row r="784" spans="1:2" x14ac:dyDescent="0.25">
      <c r="A784" s="24">
        <f t="shared" si="539"/>
        <v>1</v>
      </c>
      <c r="B784" s="24">
        <f t="shared" si="540"/>
        <v>1900</v>
      </c>
    </row>
    <row r="785" spans="1:2" x14ac:dyDescent="0.25">
      <c r="A785" s="24">
        <f t="shared" si="539"/>
        <v>1</v>
      </c>
      <c r="B785" s="24">
        <f t="shared" si="540"/>
        <v>1900</v>
      </c>
    </row>
    <row r="786" spans="1:2" x14ac:dyDescent="0.25">
      <c r="A786" s="24">
        <f t="shared" si="539"/>
        <v>1</v>
      </c>
      <c r="B786" s="24">
        <f t="shared" si="540"/>
        <v>1900</v>
      </c>
    </row>
    <row r="787" spans="1:2" x14ac:dyDescent="0.25">
      <c r="A787" s="24">
        <f t="shared" si="539"/>
        <v>1</v>
      </c>
      <c r="B787" s="24">
        <f t="shared" si="540"/>
        <v>1900</v>
      </c>
    </row>
    <row r="788" spans="1:2" x14ac:dyDescent="0.25">
      <c r="A788" s="24">
        <f t="shared" si="539"/>
        <v>1</v>
      </c>
      <c r="B788" s="24">
        <f t="shared" si="540"/>
        <v>1900</v>
      </c>
    </row>
    <row r="789" spans="1:2" x14ac:dyDescent="0.25">
      <c r="A789" s="24">
        <f t="shared" si="539"/>
        <v>1</v>
      </c>
      <c r="B789" s="24">
        <f t="shared" si="540"/>
        <v>1900</v>
      </c>
    </row>
    <row r="790" spans="1:2" x14ac:dyDescent="0.25">
      <c r="A790" s="24">
        <f t="shared" si="539"/>
        <v>1</v>
      </c>
      <c r="B790" s="24">
        <f t="shared" si="540"/>
        <v>1900</v>
      </c>
    </row>
    <row r="791" spans="1:2" x14ac:dyDescent="0.25">
      <c r="A791" s="24">
        <f t="shared" si="539"/>
        <v>1</v>
      </c>
      <c r="B791" s="24">
        <f t="shared" si="540"/>
        <v>1900</v>
      </c>
    </row>
    <row r="792" spans="1:2" x14ac:dyDescent="0.25">
      <c r="A792" s="24">
        <f t="shared" si="539"/>
        <v>1</v>
      </c>
      <c r="B792" s="24">
        <f t="shared" si="540"/>
        <v>1900</v>
      </c>
    </row>
    <row r="793" spans="1:2" x14ac:dyDescent="0.25">
      <c r="A793" s="24">
        <f t="shared" si="539"/>
        <v>1</v>
      </c>
      <c r="B793" s="24">
        <f t="shared" si="540"/>
        <v>1900</v>
      </c>
    </row>
    <row r="794" spans="1:2" x14ac:dyDescent="0.25">
      <c r="A794" s="24">
        <f t="shared" si="539"/>
        <v>1</v>
      </c>
      <c r="B794" s="24">
        <f t="shared" si="540"/>
        <v>1900</v>
      </c>
    </row>
    <row r="795" spans="1:2" x14ac:dyDescent="0.25">
      <c r="A795" s="24">
        <f t="shared" si="539"/>
        <v>1</v>
      </c>
      <c r="B795" s="24">
        <f t="shared" si="540"/>
        <v>1900</v>
      </c>
    </row>
    <row r="796" spans="1:2" x14ac:dyDescent="0.25">
      <c r="A796" s="24">
        <f t="shared" si="539"/>
        <v>1</v>
      </c>
      <c r="B796" s="24">
        <f t="shared" si="540"/>
        <v>1900</v>
      </c>
    </row>
    <row r="797" spans="1:2" x14ac:dyDescent="0.25">
      <c r="A797" s="24">
        <f t="shared" si="539"/>
        <v>1</v>
      </c>
      <c r="B797" s="24">
        <f t="shared" si="540"/>
        <v>1900</v>
      </c>
    </row>
    <row r="798" spans="1:2" x14ac:dyDescent="0.25">
      <c r="A798" s="24">
        <f t="shared" si="539"/>
        <v>1</v>
      </c>
      <c r="B798" s="24">
        <f t="shared" si="540"/>
        <v>1900</v>
      </c>
    </row>
    <row r="799" spans="1:2" x14ac:dyDescent="0.25">
      <c r="A799" s="24">
        <f t="shared" si="539"/>
        <v>1</v>
      </c>
      <c r="B799" s="24">
        <f t="shared" si="540"/>
        <v>1900</v>
      </c>
    </row>
    <row r="800" spans="1:2" x14ac:dyDescent="0.25">
      <c r="A800" s="24">
        <f t="shared" si="539"/>
        <v>1</v>
      </c>
      <c r="B800" s="24">
        <f t="shared" si="540"/>
        <v>1900</v>
      </c>
    </row>
    <row r="801" spans="1:2" x14ac:dyDescent="0.25">
      <c r="A801" s="24">
        <f t="shared" si="539"/>
        <v>1</v>
      </c>
      <c r="B801" s="24">
        <f t="shared" si="540"/>
        <v>1900</v>
      </c>
    </row>
    <row r="802" spans="1:2" x14ac:dyDescent="0.25">
      <c r="A802" s="24">
        <f t="shared" si="539"/>
        <v>1</v>
      </c>
      <c r="B802" s="24">
        <f t="shared" si="540"/>
        <v>1900</v>
      </c>
    </row>
    <row r="803" spans="1:2" x14ac:dyDescent="0.25">
      <c r="A803" s="24">
        <f t="shared" si="539"/>
        <v>1</v>
      </c>
      <c r="B803" s="24">
        <f t="shared" si="540"/>
        <v>1900</v>
      </c>
    </row>
    <row r="804" spans="1:2" x14ac:dyDescent="0.25">
      <c r="A804" s="24">
        <f t="shared" si="539"/>
        <v>1</v>
      </c>
      <c r="B804" s="24">
        <f t="shared" si="540"/>
        <v>1900</v>
      </c>
    </row>
    <row r="805" spans="1:2" x14ac:dyDescent="0.25">
      <c r="A805" s="24">
        <f t="shared" si="539"/>
        <v>1</v>
      </c>
      <c r="B805" s="24">
        <f t="shared" si="540"/>
        <v>1900</v>
      </c>
    </row>
    <row r="806" spans="1:2" x14ac:dyDescent="0.25">
      <c r="A806" s="24">
        <f t="shared" si="539"/>
        <v>1</v>
      </c>
      <c r="B806" s="24">
        <f t="shared" si="540"/>
        <v>1900</v>
      </c>
    </row>
    <row r="807" spans="1:2" x14ac:dyDescent="0.25">
      <c r="A807" s="24">
        <f t="shared" si="539"/>
        <v>1</v>
      </c>
      <c r="B807" s="24">
        <f t="shared" si="540"/>
        <v>1900</v>
      </c>
    </row>
    <row r="808" spans="1:2" x14ac:dyDescent="0.25">
      <c r="A808" s="24">
        <f t="shared" si="539"/>
        <v>1</v>
      </c>
      <c r="B808" s="24">
        <f t="shared" si="540"/>
        <v>1900</v>
      </c>
    </row>
    <row r="809" spans="1:2" x14ac:dyDescent="0.25">
      <c r="A809" s="24">
        <f t="shared" si="539"/>
        <v>1</v>
      </c>
      <c r="B809" s="24">
        <f t="shared" si="540"/>
        <v>1900</v>
      </c>
    </row>
    <row r="810" spans="1:2" x14ac:dyDescent="0.25">
      <c r="A810" s="24">
        <f t="shared" si="539"/>
        <v>1</v>
      </c>
      <c r="B810" s="24">
        <f t="shared" si="540"/>
        <v>1900</v>
      </c>
    </row>
    <row r="811" spans="1:2" x14ac:dyDescent="0.25">
      <c r="A811" s="24">
        <f t="shared" si="539"/>
        <v>1</v>
      </c>
      <c r="B811" s="24">
        <f t="shared" si="540"/>
        <v>1900</v>
      </c>
    </row>
    <row r="812" spans="1:2" x14ac:dyDescent="0.25">
      <c r="A812" s="24">
        <f t="shared" si="539"/>
        <v>1</v>
      </c>
      <c r="B812" s="24">
        <f t="shared" si="540"/>
        <v>1900</v>
      </c>
    </row>
    <row r="813" spans="1:2" x14ac:dyDescent="0.25">
      <c r="A813" s="24">
        <f t="shared" si="539"/>
        <v>1</v>
      </c>
      <c r="B813" s="24">
        <f t="shared" si="540"/>
        <v>1900</v>
      </c>
    </row>
    <row r="814" spans="1:2" x14ac:dyDescent="0.25">
      <c r="A814" s="24">
        <f t="shared" si="539"/>
        <v>1</v>
      </c>
      <c r="B814" s="24">
        <f t="shared" si="540"/>
        <v>1900</v>
      </c>
    </row>
    <row r="815" spans="1:2" x14ac:dyDescent="0.25">
      <c r="A815" s="24">
        <f t="shared" si="539"/>
        <v>1</v>
      </c>
      <c r="B815" s="24">
        <f t="shared" si="540"/>
        <v>1900</v>
      </c>
    </row>
    <row r="816" spans="1:2" x14ac:dyDescent="0.25">
      <c r="A816" s="24">
        <f t="shared" si="539"/>
        <v>1</v>
      </c>
      <c r="B816" s="24">
        <f t="shared" si="540"/>
        <v>1900</v>
      </c>
    </row>
    <row r="817" spans="1:2" x14ac:dyDescent="0.25">
      <c r="A817" s="24">
        <f t="shared" si="539"/>
        <v>1</v>
      </c>
      <c r="B817" s="24">
        <f t="shared" si="540"/>
        <v>1900</v>
      </c>
    </row>
    <row r="818" spans="1:2" x14ac:dyDescent="0.25">
      <c r="A818" s="24">
        <f t="shared" si="539"/>
        <v>1</v>
      </c>
      <c r="B818" s="24">
        <f t="shared" si="540"/>
        <v>1900</v>
      </c>
    </row>
    <row r="819" spans="1:2" x14ac:dyDescent="0.25">
      <c r="A819" s="24">
        <f t="shared" si="539"/>
        <v>1</v>
      </c>
      <c r="B819" s="24">
        <f t="shared" si="540"/>
        <v>1900</v>
      </c>
    </row>
    <row r="820" spans="1:2" x14ac:dyDescent="0.25">
      <c r="A820" s="24">
        <f t="shared" si="539"/>
        <v>1</v>
      </c>
      <c r="B820" s="24">
        <f t="shared" si="540"/>
        <v>1900</v>
      </c>
    </row>
    <row r="821" spans="1:2" x14ac:dyDescent="0.25">
      <c r="A821" s="24">
        <f t="shared" si="539"/>
        <v>1</v>
      </c>
      <c r="B821" s="24">
        <f t="shared" si="540"/>
        <v>1900</v>
      </c>
    </row>
    <row r="822" spans="1:2" x14ac:dyDescent="0.25">
      <c r="A822" s="24">
        <f t="shared" si="539"/>
        <v>1</v>
      </c>
      <c r="B822" s="24">
        <f t="shared" si="540"/>
        <v>1900</v>
      </c>
    </row>
    <row r="823" spans="1:2" x14ac:dyDescent="0.25">
      <c r="A823" s="24">
        <f t="shared" si="539"/>
        <v>1</v>
      </c>
      <c r="B823" s="24">
        <f t="shared" si="540"/>
        <v>1900</v>
      </c>
    </row>
    <row r="824" spans="1:2" x14ac:dyDescent="0.25">
      <c r="A824" s="24">
        <f t="shared" si="539"/>
        <v>1</v>
      </c>
      <c r="B824" s="24">
        <f t="shared" si="540"/>
        <v>1900</v>
      </c>
    </row>
    <row r="825" spans="1:2" x14ac:dyDescent="0.25">
      <c r="A825" s="24">
        <f t="shared" si="539"/>
        <v>1</v>
      </c>
      <c r="B825" s="24">
        <f t="shared" si="540"/>
        <v>1900</v>
      </c>
    </row>
    <row r="826" spans="1:2" x14ac:dyDescent="0.25">
      <c r="A826" s="24">
        <f t="shared" si="539"/>
        <v>1</v>
      </c>
      <c r="B826" s="24">
        <f t="shared" si="540"/>
        <v>1900</v>
      </c>
    </row>
    <row r="827" spans="1:2" x14ac:dyDescent="0.25">
      <c r="A827" s="24">
        <f t="shared" si="539"/>
        <v>1</v>
      </c>
      <c r="B827" s="24">
        <f t="shared" si="540"/>
        <v>1900</v>
      </c>
    </row>
    <row r="828" spans="1:2" x14ac:dyDescent="0.25">
      <c r="A828" s="24">
        <f t="shared" si="539"/>
        <v>1</v>
      </c>
      <c r="B828" s="24">
        <f t="shared" si="540"/>
        <v>1900</v>
      </c>
    </row>
    <row r="829" spans="1:2" x14ac:dyDescent="0.25">
      <c r="A829" s="24">
        <f t="shared" si="539"/>
        <v>1</v>
      </c>
      <c r="B829" s="24">
        <f t="shared" si="540"/>
        <v>1900</v>
      </c>
    </row>
    <row r="830" spans="1:2" x14ac:dyDescent="0.25">
      <c r="A830" s="24">
        <f t="shared" si="539"/>
        <v>1</v>
      </c>
      <c r="B830" s="24">
        <f t="shared" si="540"/>
        <v>1900</v>
      </c>
    </row>
    <row r="831" spans="1:2" x14ac:dyDescent="0.25">
      <c r="A831" s="24">
        <f t="shared" si="539"/>
        <v>1</v>
      </c>
      <c r="B831" s="24">
        <f t="shared" si="540"/>
        <v>1900</v>
      </c>
    </row>
    <row r="832" spans="1:2" x14ac:dyDescent="0.25">
      <c r="A832" s="24">
        <f t="shared" ref="A832:A895" si="541">MONTH(C832)</f>
        <v>1</v>
      </c>
      <c r="B832" s="24">
        <f t="shared" ref="B832:B895" si="542">YEAR(C832)</f>
        <v>1900</v>
      </c>
    </row>
    <row r="833" spans="1:2" x14ac:dyDescent="0.25">
      <c r="A833" s="24">
        <f t="shared" si="541"/>
        <v>1</v>
      </c>
      <c r="B833" s="24">
        <f t="shared" si="542"/>
        <v>1900</v>
      </c>
    </row>
    <row r="834" spans="1:2" x14ac:dyDescent="0.25">
      <c r="A834" s="24">
        <f t="shared" si="541"/>
        <v>1</v>
      </c>
      <c r="B834" s="24">
        <f t="shared" si="542"/>
        <v>1900</v>
      </c>
    </row>
    <row r="835" spans="1:2" x14ac:dyDescent="0.25">
      <c r="A835" s="24">
        <f t="shared" si="541"/>
        <v>1</v>
      </c>
      <c r="B835" s="24">
        <f t="shared" si="542"/>
        <v>1900</v>
      </c>
    </row>
    <row r="836" spans="1:2" x14ac:dyDescent="0.25">
      <c r="A836" s="24">
        <f t="shared" si="541"/>
        <v>1</v>
      </c>
      <c r="B836" s="24">
        <f t="shared" si="542"/>
        <v>1900</v>
      </c>
    </row>
    <row r="837" spans="1:2" x14ac:dyDescent="0.25">
      <c r="A837" s="24">
        <f t="shared" si="541"/>
        <v>1</v>
      </c>
      <c r="B837" s="24">
        <f t="shared" si="542"/>
        <v>1900</v>
      </c>
    </row>
    <row r="838" spans="1:2" x14ac:dyDescent="0.25">
      <c r="A838" s="24">
        <f t="shared" si="541"/>
        <v>1</v>
      </c>
      <c r="B838" s="24">
        <f t="shared" si="542"/>
        <v>1900</v>
      </c>
    </row>
    <row r="839" spans="1:2" x14ac:dyDescent="0.25">
      <c r="A839" s="24">
        <f t="shared" si="541"/>
        <v>1</v>
      </c>
      <c r="B839" s="24">
        <f t="shared" si="542"/>
        <v>1900</v>
      </c>
    </row>
    <row r="840" spans="1:2" x14ac:dyDescent="0.25">
      <c r="A840" s="24">
        <f t="shared" si="541"/>
        <v>1</v>
      </c>
      <c r="B840" s="24">
        <f t="shared" si="542"/>
        <v>1900</v>
      </c>
    </row>
    <row r="841" spans="1:2" x14ac:dyDescent="0.25">
      <c r="A841" s="24">
        <f t="shared" si="541"/>
        <v>1</v>
      </c>
      <c r="B841" s="24">
        <f t="shared" si="542"/>
        <v>1900</v>
      </c>
    </row>
    <row r="842" spans="1:2" x14ac:dyDescent="0.25">
      <c r="A842" s="24">
        <f t="shared" si="541"/>
        <v>1</v>
      </c>
      <c r="B842" s="24">
        <f t="shared" si="542"/>
        <v>1900</v>
      </c>
    </row>
    <row r="843" spans="1:2" x14ac:dyDescent="0.25">
      <c r="A843" s="24">
        <f t="shared" si="541"/>
        <v>1</v>
      </c>
      <c r="B843" s="24">
        <f t="shared" si="542"/>
        <v>1900</v>
      </c>
    </row>
    <row r="844" spans="1:2" x14ac:dyDescent="0.25">
      <c r="A844" s="24">
        <f t="shared" si="541"/>
        <v>1</v>
      </c>
      <c r="B844" s="24">
        <f t="shared" si="542"/>
        <v>1900</v>
      </c>
    </row>
    <row r="845" spans="1:2" x14ac:dyDescent="0.25">
      <c r="A845" s="24">
        <f t="shared" si="541"/>
        <v>1</v>
      </c>
      <c r="B845" s="24">
        <f t="shared" si="542"/>
        <v>1900</v>
      </c>
    </row>
    <row r="846" spans="1:2" x14ac:dyDescent="0.25">
      <c r="A846" s="24">
        <f t="shared" si="541"/>
        <v>1</v>
      </c>
      <c r="B846" s="24">
        <f t="shared" si="542"/>
        <v>1900</v>
      </c>
    </row>
    <row r="847" spans="1:2" x14ac:dyDescent="0.25">
      <c r="A847" s="24">
        <f t="shared" si="541"/>
        <v>1</v>
      </c>
      <c r="B847" s="24">
        <f t="shared" si="542"/>
        <v>1900</v>
      </c>
    </row>
    <row r="848" spans="1:2" x14ac:dyDescent="0.25">
      <c r="A848" s="24">
        <f t="shared" si="541"/>
        <v>1</v>
      </c>
      <c r="B848" s="24">
        <f t="shared" si="542"/>
        <v>1900</v>
      </c>
    </row>
    <row r="849" spans="1:2" x14ac:dyDescent="0.25">
      <c r="A849" s="24">
        <f t="shared" si="541"/>
        <v>1</v>
      </c>
      <c r="B849" s="24">
        <f t="shared" si="542"/>
        <v>1900</v>
      </c>
    </row>
    <row r="850" spans="1:2" x14ac:dyDescent="0.25">
      <c r="A850" s="24">
        <f t="shared" si="541"/>
        <v>1</v>
      </c>
      <c r="B850" s="24">
        <f t="shared" si="542"/>
        <v>1900</v>
      </c>
    </row>
    <row r="851" spans="1:2" x14ac:dyDescent="0.25">
      <c r="A851" s="24">
        <f t="shared" si="541"/>
        <v>1</v>
      </c>
      <c r="B851" s="24">
        <f t="shared" si="542"/>
        <v>1900</v>
      </c>
    </row>
    <row r="852" spans="1:2" x14ac:dyDescent="0.25">
      <c r="A852" s="24">
        <f t="shared" si="541"/>
        <v>1</v>
      </c>
      <c r="B852" s="24">
        <f t="shared" si="542"/>
        <v>1900</v>
      </c>
    </row>
    <row r="853" spans="1:2" x14ac:dyDescent="0.25">
      <c r="A853" s="24">
        <f t="shared" si="541"/>
        <v>1</v>
      </c>
      <c r="B853" s="24">
        <f t="shared" si="542"/>
        <v>1900</v>
      </c>
    </row>
    <row r="854" spans="1:2" x14ac:dyDescent="0.25">
      <c r="A854" s="24">
        <f t="shared" si="541"/>
        <v>1</v>
      </c>
      <c r="B854" s="24">
        <f t="shared" si="542"/>
        <v>1900</v>
      </c>
    </row>
    <row r="855" spans="1:2" x14ac:dyDescent="0.25">
      <c r="A855" s="24">
        <f t="shared" si="541"/>
        <v>1</v>
      </c>
      <c r="B855" s="24">
        <f t="shared" si="542"/>
        <v>1900</v>
      </c>
    </row>
    <row r="856" spans="1:2" x14ac:dyDescent="0.25">
      <c r="A856" s="24">
        <f t="shared" si="541"/>
        <v>1</v>
      </c>
      <c r="B856" s="24">
        <f t="shared" si="542"/>
        <v>1900</v>
      </c>
    </row>
    <row r="857" spans="1:2" x14ac:dyDescent="0.25">
      <c r="A857" s="24">
        <f t="shared" si="541"/>
        <v>1</v>
      </c>
      <c r="B857" s="24">
        <f t="shared" si="542"/>
        <v>1900</v>
      </c>
    </row>
    <row r="858" spans="1:2" x14ac:dyDescent="0.25">
      <c r="A858" s="24">
        <f t="shared" si="541"/>
        <v>1</v>
      </c>
      <c r="B858" s="24">
        <f t="shared" si="542"/>
        <v>1900</v>
      </c>
    </row>
    <row r="859" spans="1:2" x14ac:dyDescent="0.25">
      <c r="A859" s="24">
        <f t="shared" si="541"/>
        <v>1</v>
      </c>
      <c r="B859" s="24">
        <f t="shared" si="542"/>
        <v>1900</v>
      </c>
    </row>
    <row r="860" spans="1:2" x14ac:dyDescent="0.25">
      <c r="A860" s="24">
        <f t="shared" si="541"/>
        <v>1</v>
      </c>
      <c r="B860" s="24">
        <f t="shared" si="542"/>
        <v>1900</v>
      </c>
    </row>
    <row r="861" spans="1:2" x14ac:dyDescent="0.25">
      <c r="A861" s="24">
        <f t="shared" si="541"/>
        <v>1</v>
      </c>
      <c r="B861" s="24">
        <f t="shared" si="542"/>
        <v>1900</v>
      </c>
    </row>
    <row r="862" spans="1:2" x14ac:dyDescent="0.25">
      <c r="A862" s="24">
        <f t="shared" si="541"/>
        <v>1</v>
      </c>
      <c r="B862" s="24">
        <f t="shared" si="542"/>
        <v>1900</v>
      </c>
    </row>
    <row r="863" spans="1:2" x14ac:dyDescent="0.25">
      <c r="A863" s="24">
        <f t="shared" si="541"/>
        <v>1</v>
      </c>
      <c r="B863" s="24">
        <f t="shared" si="542"/>
        <v>1900</v>
      </c>
    </row>
    <row r="864" spans="1:2" x14ac:dyDescent="0.25">
      <c r="A864" s="24">
        <f t="shared" si="541"/>
        <v>1</v>
      </c>
      <c r="B864" s="24">
        <f t="shared" si="542"/>
        <v>1900</v>
      </c>
    </row>
    <row r="865" spans="1:2" x14ac:dyDescent="0.25">
      <c r="A865" s="24">
        <f t="shared" si="541"/>
        <v>1</v>
      </c>
      <c r="B865" s="24">
        <f t="shared" si="542"/>
        <v>1900</v>
      </c>
    </row>
    <row r="866" spans="1:2" x14ac:dyDescent="0.25">
      <c r="A866" s="24">
        <f t="shared" si="541"/>
        <v>1</v>
      </c>
      <c r="B866" s="24">
        <f t="shared" si="542"/>
        <v>1900</v>
      </c>
    </row>
    <row r="867" spans="1:2" x14ac:dyDescent="0.25">
      <c r="A867" s="24">
        <f t="shared" si="541"/>
        <v>1</v>
      </c>
      <c r="B867" s="24">
        <f t="shared" si="542"/>
        <v>1900</v>
      </c>
    </row>
    <row r="868" spans="1:2" x14ac:dyDescent="0.25">
      <c r="A868" s="24">
        <f t="shared" si="541"/>
        <v>1</v>
      </c>
      <c r="B868" s="24">
        <f t="shared" si="542"/>
        <v>1900</v>
      </c>
    </row>
    <row r="869" spans="1:2" x14ac:dyDescent="0.25">
      <c r="A869" s="24">
        <f t="shared" si="541"/>
        <v>1</v>
      </c>
      <c r="B869" s="24">
        <f t="shared" si="542"/>
        <v>1900</v>
      </c>
    </row>
    <row r="870" spans="1:2" x14ac:dyDescent="0.25">
      <c r="A870" s="24">
        <f t="shared" si="541"/>
        <v>1</v>
      </c>
      <c r="B870" s="24">
        <f t="shared" si="542"/>
        <v>1900</v>
      </c>
    </row>
    <row r="871" spans="1:2" x14ac:dyDescent="0.25">
      <c r="A871" s="24">
        <f t="shared" si="541"/>
        <v>1</v>
      </c>
      <c r="B871" s="24">
        <f t="shared" si="542"/>
        <v>1900</v>
      </c>
    </row>
    <row r="872" spans="1:2" x14ac:dyDescent="0.25">
      <c r="A872" s="24">
        <f t="shared" si="541"/>
        <v>1</v>
      </c>
      <c r="B872" s="24">
        <f t="shared" si="542"/>
        <v>1900</v>
      </c>
    </row>
    <row r="873" spans="1:2" x14ac:dyDescent="0.25">
      <c r="A873" s="24">
        <f t="shared" si="541"/>
        <v>1</v>
      </c>
      <c r="B873" s="24">
        <f t="shared" si="542"/>
        <v>1900</v>
      </c>
    </row>
    <row r="874" spans="1:2" x14ac:dyDescent="0.25">
      <c r="A874" s="24">
        <f t="shared" si="541"/>
        <v>1</v>
      </c>
      <c r="B874" s="24">
        <f t="shared" si="542"/>
        <v>1900</v>
      </c>
    </row>
    <row r="875" spans="1:2" x14ac:dyDescent="0.25">
      <c r="A875" s="24">
        <f t="shared" si="541"/>
        <v>1</v>
      </c>
      <c r="B875" s="24">
        <f t="shared" si="542"/>
        <v>1900</v>
      </c>
    </row>
    <row r="876" spans="1:2" x14ac:dyDescent="0.25">
      <c r="A876" s="24">
        <f t="shared" si="541"/>
        <v>1</v>
      </c>
      <c r="B876" s="24">
        <f t="shared" si="542"/>
        <v>1900</v>
      </c>
    </row>
    <row r="877" spans="1:2" x14ac:dyDescent="0.25">
      <c r="A877" s="24">
        <f t="shared" si="541"/>
        <v>1</v>
      </c>
      <c r="B877" s="24">
        <f t="shared" si="542"/>
        <v>1900</v>
      </c>
    </row>
    <row r="878" spans="1:2" x14ac:dyDescent="0.25">
      <c r="A878" s="24">
        <f t="shared" si="541"/>
        <v>1</v>
      </c>
      <c r="B878" s="24">
        <f t="shared" si="542"/>
        <v>1900</v>
      </c>
    </row>
    <row r="879" spans="1:2" x14ac:dyDescent="0.25">
      <c r="A879" s="24">
        <f t="shared" si="541"/>
        <v>1</v>
      </c>
      <c r="B879" s="24">
        <f t="shared" si="542"/>
        <v>1900</v>
      </c>
    </row>
    <row r="880" spans="1:2" x14ac:dyDescent="0.25">
      <c r="A880" s="24">
        <f t="shared" si="541"/>
        <v>1</v>
      </c>
      <c r="B880" s="24">
        <f t="shared" si="542"/>
        <v>1900</v>
      </c>
    </row>
    <row r="881" spans="1:2" x14ac:dyDescent="0.25">
      <c r="A881" s="24">
        <f t="shared" si="541"/>
        <v>1</v>
      </c>
      <c r="B881" s="24">
        <f t="shared" si="542"/>
        <v>1900</v>
      </c>
    </row>
    <row r="882" spans="1:2" x14ac:dyDescent="0.25">
      <c r="A882" s="24">
        <f t="shared" si="541"/>
        <v>1</v>
      </c>
      <c r="B882" s="24">
        <f t="shared" si="542"/>
        <v>1900</v>
      </c>
    </row>
    <row r="883" spans="1:2" x14ac:dyDescent="0.25">
      <c r="A883" s="24">
        <f t="shared" si="541"/>
        <v>1</v>
      </c>
      <c r="B883" s="24">
        <f t="shared" si="542"/>
        <v>1900</v>
      </c>
    </row>
    <row r="884" spans="1:2" x14ac:dyDescent="0.25">
      <c r="A884" s="24">
        <f t="shared" si="541"/>
        <v>1</v>
      </c>
      <c r="B884" s="24">
        <f t="shared" si="542"/>
        <v>1900</v>
      </c>
    </row>
    <row r="885" spans="1:2" x14ac:dyDescent="0.25">
      <c r="A885" s="24">
        <f t="shared" si="541"/>
        <v>1</v>
      </c>
      <c r="B885" s="24">
        <f t="shared" si="542"/>
        <v>1900</v>
      </c>
    </row>
    <row r="886" spans="1:2" x14ac:dyDescent="0.25">
      <c r="A886" s="24">
        <f t="shared" si="541"/>
        <v>1</v>
      </c>
      <c r="B886" s="24">
        <f t="shared" si="542"/>
        <v>1900</v>
      </c>
    </row>
    <row r="887" spans="1:2" x14ac:dyDescent="0.25">
      <c r="A887" s="24">
        <f t="shared" si="541"/>
        <v>1</v>
      </c>
      <c r="B887" s="24">
        <f t="shared" si="542"/>
        <v>1900</v>
      </c>
    </row>
    <row r="888" spans="1:2" x14ac:dyDescent="0.25">
      <c r="A888" s="24">
        <f t="shared" si="541"/>
        <v>1</v>
      </c>
      <c r="B888" s="24">
        <f t="shared" si="542"/>
        <v>1900</v>
      </c>
    </row>
    <row r="889" spans="1:2" x14ac:dyDescent="0.25">
      <c r="A889" s="24">
        <f t="shared" si="541"/>
        <v>1</v>
      </c>
      <c r="B889" s="24">
        <f t="shared" si="542"/>
        <v>1900</v>
      </c>
    </row>
    <row r="890" spans="1:2" x14ac:dyDescent="0.25">
      <c r="A890" s="24">
        <f t="shared" si="541"/>
        <v>1</v>
      </c>
      <c r="B890" s="24">
        <f t="shared" si="542"/>
        <v>1900</v>
      </c>
    </row>
    <row r="891" spans="1:2" x14ac:dyDescent="0.25">
      <c r="A891" s="24">
        <f t="shared" si="541"/>
        <v>1</v>
      </c>
      <c r="B891" s="24">
        <f t="shared" si="542"/>
        <v>1900</v>
      </c>
    </row>
    <row r="892" spans="1:2" x14ac:dyDescent="0.25">
      <c r="A892" s="24">
        <f t="shared" si="541"/>
        <v>1</v>
      </c>
      <c r="B892" s="24">
        <f t="shared" si="542"/>
        <v>1900</v>
      </c>
    </row>
    <row r="893" spans="1:2" x14ac:dyDescent="0.25">
      <c r="A893" s="24">
        <f t="shared" si="541"/>
        <v>1</v>
      </c>
      <c r="B893" s="24">
        <f t="shared" si="542"/>
        <v>1900</v>
      </c>
    </row>
    <row r="894" spans="1:2" x14ac:dyDescent="0.25">
      <c r="A894" s="24">
        <f t="shared" si="541"/>
        <v>1</v>
      </c>
      <c r="B894" s="24">
        <f t="shared" si="542"/>
        <v>1900</v>
      </c>
    </row>
    <row r="895" spans="1:2" x14ac:dyDescent="0.25">
      <c r="A895" s="24">
        <f t="shared" si="541"/>
        <v>1</v>
      </c>
      <c r="B895" s="24">
        <f t="shared" si="542"/>
        <v>1900</v>
      </c>
    </row>
    <row r="896" spans="1:2" x14ac:dyDescent="0.25">
      <c r="A896" s="24">
        <f t="shared" ref="A896:A959" si="543">MONTH(C896)</f>
        <v>1</v>
      </c>
      <c r="B896" s="24">
        <f t="shared" ref="B896:B959" si="544">YEAR(C896)</f>
        <v>1900</v>
      </c>
    </row>
    <row r="897" spans="1:2" x14ac:dyDescent="0.25">
      <c r="A897" s="24">
        <f t="shared" si="543"/>
        <v>1</v>
      </c>
      <c r="B897" s="24">
        <f t="shared" si="544"/>
        <v>1900</v>
      </c>
    </row>
    <row r="898" spans="1:2" x14ac:dyDescent="0.25">
      <c r="A898" s="24">
        <f t="shared" si="543"/>
        <v>1</v>
      </c>
      <c r="B898" s="24">
        <f t="shared" si="544"/>
        <v>1900</v>
      </c>
    </row>
    <row r="899" spans="1:2" x14ac:dyDescent="0.25">
      <c r="A899" s="24">
        <f t="shared" si="543"/>
        <v>1</v>
      </c>
      <c r="B899" s="24">
        <f t="shared" si="544"/>
        <v>1900</v>
      </c>
    </row>
    <row r="900" spans="1:2" x14ac:dyDescent="0.25">
      <c r="A900" s="24">
        <f t="shared" si="543"/>
        <v>1</v>
      </c>
      <c r="B900" s="24">
        <f t="shared" si="544"/>
        <v>1900</v>
      </c>
    </row>
    <row r="901" spans="1:2" x14ac:dyDescent="0.25">
      <c r="A901" s="24">
        <f t="shared" si="543"/>
        <v>1</v>
      </c>
      <c r="B901" s="24">
        <f t="shared" si="544"/>
        <v>1900</v>
      </c>
    </row>
    <row r="902" spans="1:2" x14ac:dyDescent="0.25">
      <c r="A902" s="24">
        <f t="shared" si="543"/>
        <v>1</v>
      </c>
      <c r="B902" s="24">
        <f t="shared" si="544"/>
        <v>1900</v>
      </c>
    </row>
    <row r="903" spans="1:2" x14ac:dyDescent="0.25">
      <c r="A903" s="24">
        <f t="shared" si="543"/>
        <v>1</v>
      </c>
      <c r="B903" s="24">
        <f t="shared" si="544"/>
        <v>1900</v>
      </c>
    </row>
    <row r="904" spans="1:2" x14ac:dyDescent="0.25">
      <c r="A904" s="24">
        <f t="shared" si="543"/>
        <v>1</v>
      </c>
      <c r="B904" s="24">
        <f t="shared" si="544"/>
        <v>1900</v>
      </c>
    </row>
    <row r="905" spans="1:2" x14ac:dyDescent="0.25">
      <c r="A905" s="24">
        <f t="shared" si="543"/>
        <v>1</v>
      </c>
      <c r="B905" s="24">
        <f t="shared" si="544"/>
        <v>1900</v>
      </c>
    </row>
    <row r="906" spans="1:2" x14ac:dyDescent="0.25">
      <c r="A906" s="24">
        <f t="shared" si="543"/>
        <v>1</v>
      </c>
      <c r="B906" s="24">
        <f t="shared" si="544"/>
        <v>1900</v>
      </c>
    </row>
    <row r="907" spans="1:2" x14ac:dyDescent="0.25">
      <c r="A907" s="24">
        <f t="shared" si="543"/>
        <v>1</v>
      </c>
      <c r="B907" s="24">
        <f t="shared" si="544"/>
        <v>1900</v>
      </c>
    </row>
    <row r="908" spans="1:2" x14ac:dyDescent="0.25">
      <c r="A908" s="24">
        <f t="shared" si="543"/>
        <v>1</v>
      </c>
      <c r="B908" s="24">
        <f t="shared" si="544"/>
        <v>1900</v>
      </c>
    </row>
    <row r="909" spans="1:2" x14ac:dyDescent="0.25">
      <c r="A909" s="24">
        <f t="shared" si="543"/>
        <v>1</v>
      </c>
      <c r="B909" s="24">
        <f t="shared" si="544"/>
        <v>1900</v>
      </c>
    </row>
    <row r="910" spans="1:2" x14ac:dyDescent="0.25">
      <c r="A910" s="24">
        <f t="shared" si="543"/>
        <v>1</v>
      </c>
      <c r="B910" s="24">
        <f t="shared" si="544"/>
        <v>1900</v>
      </c>
    </row>
    <row r="911" spans="1:2" x14ac:dyDescent="0.25">
      <c r="A911" s="24">
        <f t="shared" si="543"/>
        <v>1</v>
      </c>
      <c r="B911" s="24">
        <f t="shared" si="544"/>
        <v>1900</v>
      </c>
    </row>
    <row r="912" spans="1:2" x14ac:dyDescent="0.25">
      <c r="A912" s="24">
        <f t="shared" si="543"/>
        <v>1</v>
      </c>
      <c r="B912" s="24">
        <f t="shared" si="544"/>
        <v>1900</v>
      </c>
    </row>
    <row r="913" spans="1:2" x14ac:dyDescent="0.25">
      <c r="A913" s="24">
        <f t="shared" si="543"/>
        <v>1</v>
      </c>
      <c r="B913" s="24">
        <f t="shared" si="544"/>
        <v>1900</v>
      </c>
    </row>
    <row r="914" spans="1:2" x14ac:dyDescent="0.25">
      <c r="A914" s="24">
        <f t="shared" si="543"/>
        <v>1</v>
      </c>
      <c r="B914" s="24">
        <f t="shared" si="544"/>
        <v>1900</v>
      </c>
    </row>
    <row r="915" spans="1:2" x14ac:dyDescent="0.25">
      <c r="A915" s="24">
        <f t="shared" si="543"/>
        <v>1</v>
      </c>
      <c r="B915" s="24">
        <f t="shared" si="544"/>
        <v>1900</v>
      </c>
    </row>
    <row r="916" spans="1:2" x14ac:dyDescent="0.25">
      <c r="A916" s="24">
        <f t="shared" si="543"/>
        <v>1</v>
      </c>
      <c r="B916" s="24">
        <f t="shared" si="544"/>
        <v>1900</v>
      </c>
    </row>
    <row r="917" spans="1:2" x14ac:dyDescent="0.25">
      <c r="A917" s="24">
        <f t="shared" si="543"/>
        <v>1</v>
      </c>
      <c r="B917" s="24">
        <f t="shared" si="544"/>
        <v>1900</v>
      </c>
    </row>
    <row r="918" spans="1:2" x14ac:dyDescent="0.25">
      <c r="A918" s="24">
        <f t="shared" si="543"/>
        <v>1</v>
      </c>
      <c r="B918" s="24">
        <f t="shared" si="544"/>
        <v>1900</v>
      </c>
    </row>
    <row r="919" spans="1:2" x14ac:dyDescent="0.25">
      <c r="A919" s="24">
        <f t="shared" si="543"/>
        <v>1</v>
      </c>
      <c r="B919" s="24">
        <f t="shared" si="544"/>
        <v>1900</v>
      </c>
    </row>
    <row r="920" spans="1:2" x14ac:dyDescent="0.25">
      <c r="A920" s="24">
        <f t="shared" si="543"/>
        <v>1</v>
      </c>
      <c r="B920" s="24">
        <f t="shared" si="544"/>
        <v>1900</v>
      </c>
    </row>
    <row r="921" spans="1:2" x14ac:dyDescent="0.25">
      <c r="A921" s="24">
        <f t="shared" si="543"/>
        <v>1</v>
      </c>
      <c r="B921" s="24">
        <f t="shared" si="544"/>
        <v>1900</v>
      </c>
    </row>
    <row r="922" spans="1:2" x14ac:dyDescent="0.25">
      <c r="A922" s="24">
        <f t="shared" si="543"/>
        <v>1</v>
      </c>
      <c r="B922" s="24">
        <f t="shared" si="544"/>
        <v>1900</v>
      </c>
    </row>
    <row r="923" spans="1:2" x14ac:dyDescent="0.25">
      <c r="A923" s="24">
        <f t="shared" si="543"/>
        <v>1</v>
      </c>
      <c r="B923" s="24">
        <f t="shared" si="544"/>
        <v>1900</v>
      </c>
    </row>
    <row r="924" spans="1:2" x14ac:dyDescent="0.25">
      <c r="A924" s="24">
        <f t="shared" si="543"/>
        <v>1</v>
      </c>
      <c r="B924" s="24">
        <f t="shared" si="544"/>
        <v>1900</v>
      </c>
    </row>
    <row r="925" spans="1:2" x14ac:dyDescent="0.25">
      <c r="A925" s="24">
        <f t="shared" si="543"/>
        <v>1</v>
      </c>
      <c r="B925" s="24">
        <f t="shared" si="544"/>
        <v>1900</v>
      </c>
    </row>
    <row r="926" spans="1:2" x14ac:dyDescent="0.25">
      <c r="A926" s="24">
        <f t="shared" si="543"/>
        <v>1</v>
      </c>
      <c r="B926" s="24">
        <f t="shared" si="544"/>
        <v>1900</v>
      </c>
    </row>
    <row r="927" spans="1:2" x14ac:dyDescent="0.25">
      <c r="A927" s="24">
        <f t="shared" si="543"/>
        <v>1</v>
      </c>
      <c r="B927" s="24">
        <f t="shared" si="544"/>
        <v>1900</v>
      </c>
    </row>
    <row r="928" spans="1:2" x14ac:dyDescent="0.25">
      <c r="A928" s="24">
        <f t="shared" si="543"/>
        <v>1</v>
      </c>
      <c r="B928" s="24">
        <f t="shared" si="544"/>
        <v>1900</v>
      </c>
    </row>
    <row r="929" spans="1:2" x14ac:dyDescent="0.25">
      <c r="A929" s="24">
        <f t="shared" si="543"/>
        <v>1</v>
      </c>
      <c r="B929" s="24">
        <f t="shared" si="544"/>
        <v>1900</v>
      </c>
    </row>
    <row r="930" spans="1:2" x14ac:dyDescent="0.25">
      <c r="A930" s="24">
        <f t="shared" si="543"/>
        <v>1</v>
      </c>
      <c r="B930" s="24">
        <f t="shared" si="544"/>
        <v>1900</v>
      </c>
    </row>
    <row r="931" spans="1:2" x14ac:dyDescent="0.25">
      <c r="A931" s="24">
        <f t="shared" si="543"/>
        <v>1</v>
      </c>
      <c r="B931" s="24">
        <f t="shared" si="544"/>
        <v>1900</v>
      </c>
    </row>
    <row r="932" spans="1:2" x14ac:dyDescent="0.25">
      <c r="A932" s="24">
        <f t="shared" si="543"/>
        <v>1</v>
      </c>
      <c r="B932" s="24">
        <f t="shared" si="544"/>
        <v>1900</v>
      </c>
    </row>
    <row r="933" spans="1:2" x14ac:dyDescent="0.25">
      <c r="A933" s="24">
        <f t="shared" si="543"/>
        <v>1</v>
      </c>
      <c r="B933" s="24">
        <f t="shared" si="544"/>
        <v>1900</v>
      </c>
    </row>
    <row r="934" spans="1:2" x14ac:dyDescent="0.25">
      <c r="A934" s="24">
        <f t="shared" si="543"/>
        <v>1</v>
      </c>
      <c r="B934" s="24">
        <f t="shared" si="544"/>
        <v>1900</v>
      </c>
    </row>
    <row r="935" spans="1:2" x14ac:dyDescent="0.25">
      <c r="A935" s="24">
        <f t="shared" si="543"/>
        <v>1</v>
      </c>
      <c r="B935" s="24">
        <f t="shared" si="544"/>
        <v>1900</v>
      </c>
    </row>
    <row r="936" spans="1:2" x14ac:dyDescent="0.25">
      <c r="A936" s="24">
        <f t="shared" si="543"/>
        <v>1</v>
      </c>
      <c r="B936" s="24">
        <f t="shared" si="544"/>
        <v>1900</v>
      </c>
    </row>
    <row r="937" spans="1:2" x14ac:dyDescent="0.25">
      <c r="A937" s="24">
        <f t="shared" si="543"/>
        <v>1</v>
      </c>
      <c r="B937" s="24">
        <f t="shared" si="544"/>
        <v>1900</v>
      </c>
    </row>
    <row r="938" spans="1:2" x14ac:dyDescent="0.25">
      <c r="A938" s="24">
        <f t="shared" si="543"/>
        <v>1</v>
      </c>
      <c r="B938" s="24">
        <f t="shared" si="544"/>
        <v>1900</v>
      </c>
    </row>
    <row r="939" spans="1:2" x14ac:dyDescent="0.25">
      <c r="A939" s="24">
        <f t="shared" si="543"/>
        <v>1</v>
      </c>
      <c r="B939" s="24">
        <f t="shared" si="544"/>
        <v>1900</v>
      </c>
    </row>
    <row r="940" spans="1:2" x14ac:dyDescent="0.25">
      <c r="A940" s="24">
        <f t="shared" si="543"/>
        <v>1</v>
      </c>
      <c r="B940" s="24">
        <f t="shared" si="544"/>
        <v>1900</v>
      </c>
    </row>
    <row r="941" spans="1:2" x14ac:dyDescent="0.25">
      <c r="A941" s="24">
        <f t="shared" si="543"/>
        <v>1</v>
      </c>
      <c r="B941" s="24">
        <f t="shared" si="544"/>
        <v>1900</v>
      </c>
    </row>
    <row r="942" spans="1:2" x14ac:dyDescent="0.25">
      <c r="A942" s="24">
        <f t="shared" si="543"/>
        <v>1</v>
      </c>
      <c r="B942" s="24">
        <f t="shared" si="544"/>
        <v>1900</v>
      </c>
    </row>
    <row r="943" spans="1:2" x14ac:dyDescent="0.25">
      <c r="A943" s="24">
        <f t="shared" si="543"/>
        <v>1</v>
      </c>
      <c r="B943" s="24">
        <f t="shared" si="544"/>
        <v>1900</v>
      </c>
    </row>
    <row r="944" spans="1:2" x14ac:dyDescent="0.25">
      <c r="A944" s="24">
        <f t="shared" si="543"/>
        <v>1</v>
      </c>
      <c r="B944" s="24">
        <f t="shared" si="544"/>
        <v>1900</v>
      </c>
    </row>
    <row r="945" spans="1:2" x14ac:dyDescent="0.25">
      <c r="A945" s="24">
        <f t="shared" si="543"/>
        <v>1</v>
      </c>
      <c r="B945" s="24">
        <f t="shared" si="544"/>
        <v>1900</v>
      </c>
    </row>
    <row r="946" spans="1:2" x14ac:dyDescent="0.25">
      <c r="A946" s="24">
        <f t="shared" si="543"/>
        <v>1</v>
      </c>
      <c r="B946" s="24">
        <f t="shared" si="544"/>
        <v>1900</v>
      </c>
    </row>
    <row r="947" spans="1:2" x14ac:dyDescent="0.25">
      <c r="A947" s="24">
        <f t="shared" si="543"/>
        <v>1</v>
      </c>
      <c r="B947" s="24">
        <f t="shared" si="544"/>
        <v>1900</v>
      </c>
    </row>
    <row r="948" spans="1:2" x14ac:dyDescent="0.25">
      <c r="A948" s="24">
        <f t="shared" si="543"/>
        <v>1</v>
      </c>
      <c r="B948" s="24">
        <f t="shared" si="544"/>
        <v>1900</v>
      </c>
    </row>
    <row r="949" spans="1:2" x14ac:dyDescent="0.25">
      <c r="A949" s="24">
        <f t="shared" si="543"/>
        <v>1</v>
      </c>
      <c r="B949" s="24">
        <f t="shared" si="544"/>
        <v>1900</v>
      </c>
    </row>
    <row r="950" spans="1:2" x14ac:dyDescent="0.25">
      <c r="A950" s="24">
        <f t="shared" si="543"/>
        <v>1</v>
      </c>
      <c r="B950" s="24">
        <f t="shared" si="544"/>
        <v>1900</v>
      </c>
    </row>
    <row r="951" spans="1:2" x14ac:dyDescent="0.25">
      <c r="A951" s="24">
        <f t="shared" si="543"/>
        <v>1</v>
      </c>
      <c r="B951" s="24">
        <f t="shared" si="544"/>
        <v>1900</v>
      </c>
    </row>
    <row r="952" spans="1:2" x14ac:dyDescent="0.25">
      <c r="A952" s="24">
        <f t="shared" si="543"/>
        <v>1</v>
      </c>
      <c r="B952" s="24">
        <f t="shared" si="544"/>
        <v>1900</v>
      </c>
    </row>
    <row r="953" spans="1:2" x14ac:dyDescent="0.25">
      <c r="A953" s="24">
        <f t="shared" si="543"/>
        <v>1</v>
      </c>
      <c r="B953" s="24">
        <f t="shared" si="544"/>
        <v>1900</v>
      </c>
    </row>
    <row r="954" spans="1:2" x14ac:dyDescent="0.25">
      <c r="A954" s="24">
        <f t="shared" si="543"/>
        <v>1</v>
      </c>
      <c r="B954" s="24">
        <f t="shared" si="544"/>
        <v>1900</v>
      </c>
    </row>
    <row r="955" spans="1:2" x14ac:dyDescent="0.25">
      <c r="A955" s="24">
        <f t="shared" si="543"/>
        <v>1</v>
      </c>
      <c r="B955" s="24">
        <f t="shared" si="544"/>
        <v>1900</v>
      </c>
    </row>
    <row r="956" spans="1:2" x14ac:dyDescent="0.25">
      <c r="A956" s="24">
        <f t="shared" si="543"/>
        <v>1</v>
      </c>
      <c r="B956" s="24">
        <f t="shared" si="544"/>
        <v>1900</v>
      </c>
    </row>
    <row r="957" spans="1:2" x14ac:dyDescent="0.25">
      <c r="A957" s="24">
        <f t="shared" si="543"/>
        <v>1</v>
      </c>
      <c r="B957" s="24">
        <f t="shared" si="544"/>
        <v>1900</v>
      </c>
    </row>
    <row r="958" spans="1:2" x14ac:dyDescent="0.25">
      <c r="A958" s="24">
        <f t="shared" si="543"/>
        <v>1</v>
      </c>
      <c r="B958" s="24">
        <f t="shared" si="544"/>
        <v>1900</v>
      </c>
    </row>
    <row r="959" spans="1:2" x14ac:dyDescent="0.25">
      <c r="A959" s="24">
        <f t="shared" si="543"/>
        <v>1</v>
      </c>
      <c r="B959" s="24">
        <f t="shared" si="544"/>
        <v>1900</v>
      </c>
    </row>
    <row r="960" spans="1:2" x14ac:dyDescent="0.25">
      <c r="A960" s="24">
        <f t="shared" ref="A960:A1023" si="545">MONTH(C960)</f>
        <v>1</v>
      </c>
      <c r="B960" s="24">
        <f t="shared" ref="B960:B1023" si="546">YEAR(C960)</f>
        <v>1900</v>
      </c>
    </row>
    <row r="961" spans="1:2" x14ac:dyDescent="0.25">
      <c r="A961" s="24">
        <f t="shared" si="545"/>
        <v>1</v>
      </c>
      <c r="B961" s="24">
        <f t="shared" si="546"/>
        <v>1900</v>
      </c>
    </row>
    <row r="962" spans="1:2" x14ac:dyDescent="0.25">
      <c r="A962" s="24">
        <f t="shared" si="545"/>
        <v>1</v>
      </c>
      <c r="B962" s="24">
        <f t="shared" si="546"/>
        <v>1900</v>
      </c>
    </row>
    <row r="963" spans="1:2" x14ac:dyDescent="0.25">
      <c r="A963" s="24">
        <f t="shared" si="545"/>
        <v>1</v>
      </c>
      <c r="B963" s="24">
        <f t="shared" si="546"/>
        <v>1900</v>
      </c>
    </row>
    <row r="964" spans="1:2" x14ac:dyDescent="0.25">
      <c r="A964" s="24">
        <f t="shared" si="545"/>
        <v>1</v>
      </c>
      <c r="B964" s="24">
        <f t="shared" si="546"/>
        <v>1900</v>
      </c>
    </row>
    <row r="965" spans="1:2" x14ac:dyDescent="0.25">
      <c r="A965" s="24">
        <f t="shared" si="545"/>
        <v>1</v>
      </c>
      <c r="B965" s="24">
        <f t="shared" si="546"/>
        <v>1900</v>
      </c>
    </row>
    <row r="966" spans="1:2" x14ac:dyDescent="0.25">
      <c r="A966" s="24">
        <f t="shared" si="545"/>
        <v>1</v>
      </c>
      <c r="B966" s="24">
        <f t="shared" si="546"/>
        <v>1900</v>
      </c>
    </row>
    <row r="967" spans="1:2" x14ac:dyDescent="0.25">
      <c r="A967" s="24">
        <f t="shared" si="545"/>
        <v>1</v>
      </c>
      <c r="B967" s="24">
        <f t="shared" si="546"/>
        <v>1900</v>
      </c>
    </row>
    <row r="968" spans="1:2" x14ac:dyDescent="0.25">
      <c r="A968" s="24">
        <f t="shared" si="545"/>
        <v>1</v>
      </c>
      <c r="B968" s="24">
        <f t="shared" si="546"/>
        <v>1900</v>
      </c>
    </row>
    <row r="969" spans="1:2" x14ac:dyDescent="0.25">
      <c r="A969" s="24">
        <f t="shared" si="545"/>
        <v>1</v>
      </c>
      <c r="B969" s="24">
        <f t="shared" si="546"/>
        <v>1900</v>
      </c>
    </row>
    <row r="970" spans="1:2" x14ac:dyDescent="0.25">
      <c r="A970" s="24">
        <f t="shared" si="545"/>
        <v>1</v>
      </c>
      <c r="B970" s="24">
        <f t="shared" si="546"/>
        <v>1900</v>
      </c>
    </row>
    <row r="971" spans="1:2" x14ac:dyDescent="0.25">
      <c r="A971" s="24">
        <f t="shared" si="545"/>
        <v>1</v>
      </c>
      <c r="B971" s="24">
        <f t="shared" si="546"/>
        <v>1900</v>
      </c>
    </row>
    <row r="972" spans="1:2" x14ac:dyDescent="0.25">
      <c r="A972" s="24">
        <f t="shared" si="545"/>
        <v>1</v>
      </c>
      <c r="B972" s="24">
        <f t="shared" si="546"/>
        <v>1900</v>
      </c>
    </row>
    <row r="973" spans="1:2" x14ac:dyDescent="0.25">
      <c r="A973" s="24">
        <f t="shared" si="545"/>
        <v>1</v>
      </c>
      <c r="B973" s="24">
        <f t="shared" si="546"/>
        <v>1900</v>
      </c>
    </row>
    <row r="974" spans="1:2" x14ac:dyDescent="0.25">
      <c r="A974" s="24">
        <f t="shared" si="545"/>
        <v>1</v>
      </c>
      <c r="B974" s="24">
        <f t="shared" si="546"/>
        <v>1900</v>
      </c>
    </row>
    <row r="975" spans="1:2" x14ac:dyDescent="0.25">
      <c r="A975" s="24">
        <f t="shared" si="545"/>
        <v>1</v>
      </c>
      <c r="B975" s="24">
        <f t="shared" si="546"/>
        <v>1900</v>
      </c>
    </row>
    <row r="976" spans="1:2" x14ac:dyDescent="0.25">
      <c r="A976" s="24">
        <f t="shared" si="545"/>
        <v>1</v>
      </c>
      <c r="B976" s="24">
        <f t="shared" si="546"/>
        <v>1900</v>
      </c>
    </row>
    <row r="977" spans="1:2" x14ac:dyDescent="0.25">
      <c r="A977" s="24">
        <f t="shared" si="545"/>
        <v>1</v>
      </c>
      <c r="B977" s="24">
        <f t="shared" si="546"/>
        <v>1900</v>
      </c>
    </row>
    <row r="978" spans="1:2" x14ac:dyDescent="0.25">
      <c r="A978" s="24">
        <f t="shared" si="545"/>
        <v>1</v>
      </c>
      <c r="B978" s="24">
        <f t="shared" si="546"/>
        <v>1900</v>
      </c>
    </row>
    <row r="979" spans="1:2" x14ac:dyDescent="0.25">
      <c r="A979" s="24">
        <f t="shared" si="545"/>
        <v>1</v>
      </c>
      <c r="B979" s="24">
        <f t="shared" si="546"/>
        <v>1900</v>
      </c>
    </row>
    <row r="980" spans="1:2" x14ac:dyDescent="0.25">
      <c r="A980" s="24">
        <f t="shared" si="545"/>
        <v>1</v>
      </c>
      <c r="B980" s="24">
        <f t="shared" si="546"/>
        <v>1900</v>
      </c>
    </row>
    <row r="981" spans="1:2" x14ac:dyDescent="0.25">
      <c r="A981" s="24">
        <f t="shared" si="545"/>
        <v>1</v>
      </c>
      <c r="B981" s="24">
        <f t="shared" si="546"/>
        <v>1900</v>
      </c>
    </row>
    <row r="982" spans="1:2" x14ac:dyDescent="0.25">
      <c r="A982" s="24">
        <f t="shared" si="545"/>
        <v>1</v>
      </c>
      <c r="B982" s="24">
        <f t="shared" si="546"/>
        <v>1900</v>
      </c>
    </row>
    <row r="983" spans="1:2" x14ac:dyDescent="0.25">
      <c r="A983" s="24">
        <f t="shared" si="545"/>
        <v>1</v>
      </c>
      <c r="B983" s="24">
        <f t="shared" si="546"/>
        <v>1900</v>
      </c>
    </row>
    <row r="984" spans="1:2" x14ac:dyDescent="0.25">
      <c r="A984" s="24">
        <f t="shared" si="545"/>
        <v>1</v>
      </c>
      <c r="B984" s="24">
        <f t="shared" si="546"/>
        <v>1900</v>
      </c>
    </row>
    <row r="985" spans="1:2" x14ac:dyDescent="0.25">
      <c r="A985" s="24">
        <f t="shared" si="545"/>
        <v>1</v>
      </c>
      <c r="B985" s="24">
        <f t="shared" si="546"/>
        <v>1900</v>
      </c>
    </row>
    <row r="986" spans="1:2" x14ac:dyDescent="0.25">
      <c r="A986" s="24">
        <f t="shared" si="545"/>
        <v>1</v>
      </c>
      <c r="B986" s="24">
        <f t="shared" si="546"/>
        <v>1900</v>
      </c>
    </row>
    <row r="987" spans="1:2" x14ac:dyDescent="0.25">
      <c r="A987" s="24">
        <f t="shared" si="545"/>
        <v>1</v>
      </c>
      <c r="B987" s="24">
        <f t="shared" si="546"/>
        <v>1900</v>
      </c>
    </row>
    <row r="988" spans="1:2" x14ac:dyDescent="0.25">
      <c r="A988" s="24">
        <f t="shared" si="545"/>
        <v>1</v>
      </c>
      <c r="B988" s="24">
        <f t="shared" si="546"/>
        <v>1900</v>
      </c>
    </row>
    <row r="989" spans="1:2" x14ac:dyDescent="0.25">
      <c r="A989" s="24">
        <f t="shared" si="545"/>
        <v>1</v>
      </c>
      <c r="B989" s="24">
        <f t="shared" si="546"/>
        <v>1900</v>
      </c>
    </row>
    <row r="990" spans="1:2" x14ac:dyDescent="0.25">
      <c r="A990" s="24">
        <f t="shared" si="545"/>
        <v>1</v>
      </c>
      <c r="B990" s="24">
        <f t="shared" si="546"/>
        <v>1900</v>
      </c>
    </row>
    <row r="991" spans="1:2" x14ac:dyDescent="0.25">
      <c r="A991" s="24">
        <f t="shared" si="545"/>
        <v>1</v>
      </c>
      <c r="B991" s="24">
        <f t="shared" si="546"/>
        <v>1900</v>
      </c>
    </row>
    <row r="992" spans="1:2" x14ac:dyDescent="0.25">
      <c r="A992" s="24">
        <f t="shared" si="545"/>
        <v>1</v>
      </c>
      <c r="B992" s="24">
        <f t="shared" si="546"/>
        <v>1900</v>
      </c>
    </row>
    <row r="993" spans="1:2" x14ac:dyDescent="0.25">
      <c r="A993" s="24">
        <f t="shared" si="545"/>
        <v>1</v>
      </c>
      <c r="B993" s="24">
        <f t="shared" si="546"/>
        <v>1900</v>
      </c>
    </row>
    <row r="994" spans="1:2" x14ac:dyDescent="0.25">
      <c r="A994" s="24">
        <f t="shared" si="545"/>
        <v>1</v>
      </c>
      <c r="B994" s="24">
        <f t="shared" si="546"/>
        <v>1900</v>
      </c>
    </row>
    <row r="995" spans="1:2" x14ac:dyDescent="0.25">
      <c r="A995" s="24">
        <f t="shared" si="545"/>
        <v>1</v>
      </c>
      <c r="B995" s="24">
        <f t="shared" si="546"/>
        <v>1900</v>
      </c>
    </row>
    <row r="996" spans="1:2" x14ac:dyDescent="0.25">
      <c r="A996" s="24">
        <f t="shared" si="545"/>
        <v>1</v>
      </c>
      <c r="B996" s="24">
        <f t="shared" si="546"/>
        <v>1900</v>
      </c>
    </row>
    <row r="997" spans="1:2" x14ac:dyDescent="0.25">
      <c r="A997" s="24">
        <f t="shared" si="545"/>
        <v>1</v>
      </c>
      <c r="B997" s="24">
        <f t="shared" si="546"/>
        <v>1900</v>
      </c>
    </row>
    <row r="998" spans="1:2" x14ac:dyDescent="0.25">
      <c r="A998" s="24">
        <f t="shared" si="545"/>
        <v>1</v>
      </c>
      <c r="B998" s="24">
        <f t="shared" si="546"/>
        <v>1900</v>
      </c>
    </row>
    <row r="999" spans="1:2" x14ac:dyDescent="0.25">
      <c r="A999" s="24">
        <f t="shared" si="545"/>
        <v>1</v>
      </c>
      <c r="B999" s="24">
        <f t="shared" si="546"/>
        <v>1900</v>
      </c>
    </row>
    <row r="1000" spans="1:2" x14ac:dyDescent="0.25">
      <c r="A1000" s="24">
        <f t="shared" si="545"/>
        <v>1</v>
      </c>
      <c r="B1000" s="24">
        <f t="shared" si="546"/>
        <v>1900</v>
      </c>
    </row>
    <row r="1001" spans="1:2" x14ac:dyDescent="0.25">
      <c r="A1001" s="24">
        <f t="shared" si="545"/>
        <v>1</v>
      </c>
      <c r="B1001" s="24">
        <f t="shared" si="546"/>
        <v>1900</v>
      </c>
    </row>
    <row r="1002" spans="1:2" x14ac:dyDescent="0.25">
      <c r="A1002" s="24">
        <f t="shared" si="545"/>
        <v>1</v>
      </c>
      <c r="B1002" s="24">
        <f t="shared" si="546"/>
        <v>1900</v>
      </c>
    </row>
    <row r="1003" spans="1:2" x14ac:dyDescent="0.25">
      <c r="A1003" s="24">
        <f t="shared" si="545"/>
        <v>1</v>
      </c>
      <c r="B1003" s="24">
        <f t="shared" si="546"/>
        <v>1900</v>
      </c>
    </row>
    <row r="1004" spans="1:2" x14ac:dyDescent="0.25">
      <c r="A1004" s="24">
        <f t="shared" si="545"/>
        <v>1</v>
      </c>
      <c r="B1004" s="24">
        <f t="shared" si="546"/>
        <v>1900</v>
      </c>
    </row>
    <row r="1005" spans="1:2" x14ac:dyDescent="0.25">
      <c r="A1005" s="24">
        <f t="shared" si="545"/>
        <v>1</v>
      </c>
      <c r="B1005" s="24">
        <f t="shared" si="546"/>
        <v>1900</v>
      </c>
    </row>
    <row r="1006" spans="1:2" x14ac:dyDescent="0.25">
      <c r="A1006" s="24">
        <f t="shared" si="545"/>
        <v>1</v>
      </c>
      <c r="B1006" s="24">
        <f t="shared" si="546"/>
        <v>1900</v>
      </c>
    </row>
    <row r="1007" spans="1:2" x14ac:dyDescent="0.25">
      <c r="A1007" s="24">
        <f t="shared" si="545"/>
        <v>1</v>
      </c>
      <c r="B1007" s="24">
        <f t="shared" si="546"/>
        <v>1900</v>
      </c>
    </row>
    <row r="1008" spans="1:2" x14ac:dyDescent="0.25">
      <c r="A1008" s="24">
        <f t="shared" si="545"/>
        <v>1</v>
      </c>
      <c r="B1008" s="24">
        <f t="shared" si="546"/>
        <v>1900</v>
      </c>
    </row>
    <row r="1009" spans="1:2" x14ac:dyDescent="0.25">
      <c r="A1009" s="24">
        <f t="shared" si="545"/>
        <v>1</v>
      </c>
      <c r="B1009" s="24">
        <f t="shared" si="546"/>
        <v>1900</v>
      </c>
    </row>
    <row r="1010" spans="1:2" x14ac:dyDescent="0.25">
      <c r="A1010" s="24">
        <f t="shared" si="545"/>
        <v>1</v>
      </c>
      <c r="B1010" s="24">
        <f t="shared" si="546"/>
        <v>1900</v>
      </c>
    </row>
    <row r="1011" spans="1:2" x14ac:dyDescent="0.25">
      <c r="A1011" s="24">
        <f t="shared" si="545"/>
        <v>1</v>
      </c>
      <c r="B1011" s="24">
        <f t="shared" si="546"/>
        <v>1900</v>
      </c>
    </row>
    <row r="1012" spans="1:2" x14ac:dyDescent="0.25">
      <c r="A1012" s="24">
        <f t="shared" si="545"/>
        <v>1</v>
      </c>
      <c r="B1012" s="24">
        <f t="shared" si="546"/>
        <v>1900</v>
      </c>
    </row>
    <row r="1013" spans="1:2" x14ac:dyDescent="0.25">
      <c r="A1013" s="24">
        <f t="shared" si="545"/>
        <v>1</v>
      </c>
      <c r="B1013" s="24">
        <f t="shared" si="546"/>
        <v>1900</v>
      </c>
    </row>
    <row r="1014" spans="1:2" x14ac:dyDescent="0.25">
      <c r="A1014" s="24">
        <f t="shared" si="545"/>
        <v>1</v>
      </c>
      <c r="B1014" s="24">
        <f t="shared" si="546"/>
        <v>1900</v>
      </c>
    </row>
    <row r="1015" spans="1:2" x14ac:dyDescent="0.25">
      <c r="A1015" s="24">
        <f t="shared" si="545"/>
        <v>1</v>
      </c>
      <c r="B1015" s="24">
        <f t="shared" si="546"/>
        <v>1900</v>
      </c>
    </row>
    <row r="1016" spans="1:2" x14ac:dyDescent="0.25">
      <c r="A1016" s="24">
        <f t="shared" si="545"/>
        <v>1</v>
      </c>
      <c r="B1016" s="24">
        <f t="shared" si="546"/>
        <v>1900</v>
      </c>
    </row>
    <row r="1017" spans="1:2" x14ac:dyDescent="0.25">
      <c r="A1017" s="24">
        <f t="shared" si="545"/>
        <v>1</v>
      </c>
      <c r="B1017" s="24">
        <f t="shared" si="546"/>
        <v>1900</v>
      </c>
    </row>
    <row r="1018" spans="1:2" x14ac:dyDescent="0.25">
      <c r="A1018" s="24">
        <f t="shared" si="545"/>
        <v>1</v>
      </c>
      <c r="B1018" s="24">
        <f t="shared" si="546"/>
        <v>1900</v>
      </c>
    </row>
    <row r="1019" spans="1:2" x14ac:dyDescent="0.25">
      <c r="A1019" s="24">
        <f t="shared" si="545"/>
        <v>1</v>
      </c>
      <c r="B1019" s="24">
        <f t="shared" si="546"/>
        <v>1900</v>
      </c>
    </row>
    <row r="1020" spans="1:2" x14ac:dyDescent="0.25">
      <c r="A1020" s="24">
        <f t="shared" si="545"/>
        <v>1</v>
      </c>
      <c r="B1020" s="24">
        <f t="shared" si="546"/>
        <v>1900</v>
      </c>
    </row>
    <row r="1021" spans="1:2" x14ac:dyDescent="0.25">
      <c r="A1021" s="24">
        <f t="shared" si="545"/>
        <v>1</v>
      </c>
      <c r="B1021" s="24">
        <f t="shared" si="546"/>
        <v>1900</v>
      </c>
    </row>
    <row r="1022" spans="1:2" x14ac:dyDescent="0.25">
      <c r="A1022" s="24">
        <f t="shared" si="545"/>
        <v>1</v>
      </c>
      <c r="B1022" s="24">
        <f t="shared" si="546"/>
        <v>1900</v>
      </c>
    </row>
    <row r="1023" spans="1:2" x14ac:dyDescent="0.25">
      <c r="A1023" s="24">
        <f t="shared" si="545"/>
        <v>1</v>
      </c>
      <c r="B1023" s="24">
        <f t="shared" si="546"/>
        <v>1900</v>
      </c>
    </row>
    <row r="1024" spans="1:2" x14ac:dyDescent="0.25">
      <c r="A1024" s="24">
        <f t="shared" ref="A1024:A1087" si="547">MONTH(C1024)</f>
        <v>1</v>
      </c>
      <c r="B1024" s="24">
        <f t="shared" ref="B1024:B1087" si="548">YEAR(C1024)</f>
        <v>1900</v>
      </c>
    </row>
    <row r="1025" spans="1:2" x14ac:dyDescent="0.25">
      <c r="A1025" s="24">
        <f t="shared" si="547"/>
        <v>1</v>
      </c>
      <c r="B1025" s="24">
        <f t="shared" si="548"/>
        <v>1900</v>
      </c>
    </row>
    <row r="1026" spans="1:2" x14ac:dyDescent="0.25">
      <c r="A1026" s="24">
        <f t="shared" si="547"/>
        <v>1</v>
      </c>
      <c r="B1026" s="24">
        <f t="shared" si="548"/>
        <v>1900</v>
      </c>
    </row>
    <row r="1027" spans="1:2" x14ac:dyDescent="0.25">
      <c r="A1027" s="24">
        <f t="shared" si="547"/>
        <v>1</v>
      </c>
      <c r="B1027" s="24">
        <f t="shared" si="548"/>
        <v>1900</v>
      </c>
    </row>
    <row r="1028" spans="1:2" x14ac:dyDescent="0.25">
      <c r="A1028" s="24">
        <f t="shared" si="547"/>
        <v>1</v>
      </c>
      <c r="B1028" s="24">
        <f t="shared" si="548"/>
        <v>1900</v>
      </c>
    </row>
    <row r="1029" spans="1:2" x14ac:dyDescent="0.25">
      <c r="A1029" s="24">
        <f t="shared" si="547"/>
        <v>1</v>
      </c>
      <c r="B1029" s="24">
        <f t="shared" si="548"/>
        <v>1900</v>
      </c>
    </row>
    <row r="1030" spans="1:2" x14ac:dyDescent="0.25">
      <c r="A1030" s="24">
        <f t="shared" si="547"/>
        <v>1</v>
      </c>
      <c r="B1030" s="24">
        <f t="shared" si="548"/>
        <v>1900</v>
      </c>
    </row>
    <row r="1031" spans="1:2" x14ac:dyDescent="0.25">
      <c r="A1031" s="24">
        <f t="shared" si="547"/>
        <v>1</v>
      </c>
      <c r="B1031" s="24">
        <f t="shared" si="548"/>
        <v>1900</v>
      </c>
    </row>
    <row r="1032" spans="1:2" x14ac:dyDescent="0.25">
      <c r="A1032" s="24">
        <f t="shared" si="547"/>
        <v>1</v>
      </c>
      <c r="B1032" s="24">
        <f t="shared" si="548"/>
        <v>1900</v>
      </c>
    </row>
    <row r="1033" spans="1:2" x14ac:dyDescent="0.25">
      <c r="A1033" s="24">
        <f t="shared" si="547"/>
        <v>1</v>
      </c>
      <c r="B1033" s="24">
        <f t="shared" si="548"/>
        <v>1900</v>
      </c>
    </row>
    <row r="1034" spans="1:2" x14ac:dyDescent="0.25">
      <c r="A1034" s="24">
        <f t="shared" si="547"/>
        <v>1</v>
      </c>
      <c r="B1034" s="24">
        <f t="shared" si="548"/>
        <v>1900</v>
      </c>
    </row>
    <row r="1035" spans="1:2" x14ac:dyDescent="0.25">
      <c r="A1035" s="24">
        <f t="shared" si="547"/>
        <v>1</v>
      </c>
      <c r="B1035" s="24">
        <f t="shared" si="548"/>
        <v>1900</v>
      </c>
    </row>
    <row r="1036" spans="1:2" x14ac:dyDescent="0.25">
      <c r="A1036" s="24">
        <f t="shared" si="547"/>
        <v>1</v>
      </c>
      <c r="B1036" s="24">
        <f t="shared" si="548"/>
        <v>1900</v>
      </c>
    </row>
    <row r="1037" spans="1:2" x14ac:dyDescent="0.25">
      <c r="A1037" s="24">
        <f t="shared" si="547"/>
        <v>1</v>
      </c>
      <c r="B1037" s="24">
        <f t="shared" si="548"/>
        <v>1900</v>
      </c>
    </row>
    <row r="1038" spans="1:2" x14ac:dyDescent="0.25">
      <c r="A1038" s="24">
        <f t="shared" si="547"/>
        <v>1</v>
      </c>
      <c r="B1038" s="24">
        <f t="shared" si="548"/>
        <v>1900</v>
      </c>
    </row>
    <row r="1039" spans="1:2" x14ac:dyDescent="0.25">
      <c r="A1039" s="24">
        <f t="shared" si="547"/>
        <v>1</v>
      </c>
      <c r="B1039" s="24">
        <f t="shared" si="548"/>
        <v>1900</v>
      </c>
    </row>
    <row r="1040" spans="1:2" x14ac:dyDescent="0.25">
      <c r="A1040" s="24">
        <f t="shared" si="547"/>
        <v>1</v>
      </c>
      <c r="B1040" s="24">
        <f t="shared" si="548"/>
        <v>1900</v>
      </c>
    </row>
    <row r="1041" spans="1:2" x14ac:dyDescent="0.25">
      <c r="A1041" s="24">
        <f t="shared" si="547"/>
        <v>1</v>
      </c>
      <c r="B1041" s="24">
        <f t="shared" si="548"/>
        <v>1900</v>
      </c>
    </row>
    <row r="1042" spans="1:2" x14ac:dyDescent="0.25">
      <c r="A1042" s="24">
        <f t="shared" si="547"/>
        <v>1</v>
      </c>
      <c r="B1042" s="24">
        <f t="shared" si="548"/>
        <v>1900</v>
      </c>
    </row>
    <row r="1043" spans="1:2" x14ac:dyDescent="0.25">
      <c r="A1043" s="24">
        <f t="shared" si="547"/>
        <v>1</v>
      </c>
      <c r="B1043" s="24">
        <f t="shared" si="548"/>
        <v>1900</v>
      </c>
    </row>
    <row r="1044" spans="1:2" x14ac:dyDescent="0.25">
      <c r="A1044" s="24">
        <f t="shared" si="547"/>
        <v>1</v>
      </c>
      <c r="B1044" s="24">
        <f t="shared" si="548"/>
        <v>1900</v>
      </c>
    </row>
    <row r="1045" spans="1:2" x14ac:dyDescent="0.25">
      <c r="A1045" s="24">
        <f t="shared" si="547"/>
        <v>1</v>
      </c>
      <c r="B1045" s="24">
        <f t="shared" si="548"/>
        <v>1900</v>
      </c>
    </row>
    <row r="1046" spans="1:2" x14ac:dyDescent="0.25">
      <c r="A1046" s="24">
        <f t="shared" si="547"/>
        <v>1</v>
      </c>
      <c r="B1046" s="24">
        <f t="shared" si="548"/>
        <v>1900</v>
      </c>
    </row>
    <row r="1047" spans="1:2" x14ac:dyDescent="0.25">
      <c r="A1047" s="24">
        <f t="shared" si="547"/>
        <v>1</v>
      </c>
      <c r="B1047" s="24">
        <f t="shared" si="548"/>
        <v>1900</v>
      </c>
    </row>
    <row r="1048" spans="1:2" x14ac:dyDescent="0.25">
      <c r="A1048" s="24">
        <f t="shared" si="547"/>
        <v>1</v>
      </c>
      <c r="B1048" s="24">
        <f t="shared" si="548"/>
        <v>1900</v>
      </c>
    </row>
    <row r="1049" spans="1:2" x14ac:dyDescent="0.25">
      <c r="A1049" s="24">
        <f t="shared" si="547"/>
        <v>1</v>
      </c>
      <c r="B1049" s="24">
        <f t="shared" si="548"/>
        <v>1900</v>
      </c>
    </row>
    <row r="1050" spans="1:2" x14ac:dyDescent="0.25">
      <c r="A1050" s="24">
        <f t="shared" si="547"/>
        <v>1</v>
      </c>
      <c r="B1050" s="24">
        <f t="shared" si="548"/>
        <v>1900</v>
      </c>
    </row>
    <row r="1051" spans="1:2" x14ac:dyDescent="0.25">
      <c r="A1051" s="24">
        <f t="shared" si="547"/>
        <v>1</v>
      </c>
      <c r="B1051" s="24">
        <f t="shared" si="548"/>
        <v>1900</v>
      </c>
    </row>
    <row r="1052" spans="1:2" x14ac:dyDescent="0.25">
      <c r="A1052" s="24">
        <f t="shared" si="547"/>
        <v>1</v>
      </c>
      <c r="B1052" s="24">
        <f t="shared" si="548"/>
        <v>1900</v>
      </c>
    </row>
    <row r="1053" spans="1:2" x14ac:dyDescent="0.25">
      <c r="A1053" s="24">
        <f t="shared" si="547"/>
        <v>1</v>
      </c>
      <c r="B1053" s="24">
        <f t="shared" si="548"/>
        <v>1900</v>
      </c>
    </row>
    <row r="1054" spans="1:2" x14ac:dyDescent="0.25">
      <c r="A1054" s="24">
        <f t="shared" si="547"/>
        <v>1</v>
      </c>
      <c r="B1054" s="24">
        <f t="shared" si="548"/>
        <v>1900</v>
      </c>
    </row>
    <row r="1055" spans="1:2" x14ac:dyDescent="0.25">
      <c r="A1055" s="24">
        <f t="shared" si="547"/>
        <v>1</v>
      </c>
      <c r="B1055" s="24">
        <f t="shared" si="548"/>
        <v>1900</v>
      </c>
    </row>
    <row r="1056" spans="1:2" x14ac:dyDescent="0.25">
      <c r="A1056" s="24">
        <f t="shared" si="547"/>
        <v>1</v>
      </c>
      <c r="B1056" s="24">
        <f t="shared" si="548"/>
        <v>1900</v>
      </c>
    </row>
    <row r="1057" spans="1:2" x14ac:dyDescent="0.25">
      <c r="A1057" s="24">
        <f t="shared" si="547"/>
        <v>1</v>
      </c>
      <c r="B1057" s="24">
        <f t="shared" si="548"/>
        <v>1900</v>
      </c>
    </row>
    <row r="1058" spans="1:2" x14ac:dyDescent="0.25">
      <c r="A1058" s="24">
        <f t="shared" si="547"/>
        <v>1</v>
      </c>
      <c r="B1058" s="24">
        <f t="shared" si="548"/>
        <v>1900</v>
      </c>
    </row>
    <row r="1059" spans="1:2" x14ac:dyDescent="0.25">
      <c r="A1059" s="24">
        <f t="shared" si="547"/>
        <v>1</v>
      </c>
      <c r="B1059" s="24">
        <f t="shared" si="548"/>
        <v>1900</v>
      </c>
    </row>
    <row r="1060" spans="1:2" x14ac:dyDescent="0.25">
      <c r="A1060" s="24">
        <f t="shared" si="547"/>
        <v>1</v>
      </c>
      <c r="B1060" s="24">
        <f t="shared" si="548"/>
        <v>1900</v>
      </c>
    </row>
    <row r="1061" spans="1:2" x14ac:dyDescent="0.25">
      <c r="A1061" s="24">
        <f t="shared" si="547"/>
        <v>1</v>
      </c>
      <c r="B1061" s="24">
        <f t="shared" si="548"/>
        <v>1900</v>
      </c>
    </row>
    <row r="1062" spans="1:2" x14ac:dyDescent="0.25">
      <c r="A1062" s="24">
        <f t="shared" si="547"/>
        <v>1</v>
      </c>
      <c r="B1062" s="24">
        <f t="shared" si="548"/>
        <v>1900</v>
      </c>
    </row>
    <row r="1063" spans="1:2" x14ac:dyDescent="0.25">
      <c r="A1063" s="24">
        <f t="shared" si="547"/>
        <v>1</v>
      </c>
      <c r="B1063" s="24">
        <f t="shared" si="548"/>
        <v>1900</v>
      </c>
    </row>
    <row r="1064" spans="1:2" x14ac:dyDescent="0.25">
      <c r="A1064" s="24">
        <f t="shared" si="547"/>
        <v>1</v>
      </c>
      <c r="B1064" s="24">
        <f t="shared" si="548"/>
        <v>1900</v>
      </c>
    </row>
    <row r="1065" spans="1:2" x14ac:dyDescent="0.25">
      <c r="A1065" s="24">
        <f t="shared" si="547"/>
        <v>1</v>
      </c>
      <c r="B1065" s="24">
        <f t="shared" si="548"/>
        <v>1900</v>
      </c>
    </row>
    <row r="1066" spans="1:2" x14ac:dyDescent="0.25">
      <c r="A1066" s="24">
        <f t="shared" si="547"/>
        <v>1</v>
      </c>
      <c r="B1066" s="24">
        <f t="shared" si="548"/>
        <v>1900</v>
      </c>
    </row>
    <row r="1067" spans="1:2" x14ac:dyDescent="0.25">
      <c r="A1067" s="24">
        <f t="shared" si="547"/>
        <v>1</v>
      </c>
      <c r="B1067" s="24">
        <f t="shared" si="548"/>
        <v>1900</v>
      </c>
    </row>
    <row r="1068" spans="1:2" x14ac:dyDescent="0.25">
      <c r="A1068" s="24">
        <f t="shared" si="547"/>
        <v>1</v>
      </c>
      <c r="B1068" s="24">
        <f t="shared" si="548"/>
        <v>1900</v>
      </c>
    </row>
    <row r="1069" spans="1:2" x14ac:dyDescent="0.25">
      <c r="A1069" s="24">
        <f t="shared" si="547"/>
        <v>1</v>
      </c>
      <c r="B1069" s="24">
        <f t="shared" si="548"/>
        <v>1900</v>
      </c>
    </row>
    <row r="1070" spans="1:2" x14ac:dyDescent="0.25">
      <c r="A1070" s="24">
        <f t="shared" si="547"/>
        <v>1</v>
      </c>
      <c r="B1070" s="24">
        <f t="shared" si="548"/>
        <v>1900</v>
      </c>
    </row>
    <row r="1071" spans="1:2" x14ac:dyDescent="0.25">
      <c r="A1071" s="24">
        <f t="shared" si="547"/>
        <v>1</v>
      </c>
      <c r="B1071" s="24">
        <f t="shared" si="548"/>
        <v>1900</v>
      </c>
    </row>
    <row r="1072" spans="1:2" x14ac:dyDescent="0.25">
      <c r="A1072" s="24">
        <f t="shared" si="547"/>
        <v>1</v>
      </c>
      <c r="B1072" s="24">
        <f t="shared" si="548"/>
        <v>1900</v>
      </c>
    </row>
    <row r="1073" spans="1:2" x14ac:dyDescent="0.25">
      <c r="A1073" s="24">
        <f t="shared" si="547"/>
        <v>1</v>
      </c>
      <c r="B1073" s="24">
        <f t="shared" si="548"/>
        <v>1900</v>
      </c>
    </row>
    <row r="1074" spans="1:2" x14ac:dyDescent="0.25">
      <c r="A1074" s="24">
        <f t="shared" si="547"/>
        <v>1</v>
      </c>
      <c r="B1074" s="24">
        <f t="shared" si="548"/>
        <v>1900</v>
      </c>
    </row>
    <row r="1075" spans="1:2" x14ac:dyDescent="0.25">
      <c r="A1075" s="24">
        <f t="shared" si="547"/>
        <v>1</v>
      </c>
      <c r="B1075" s="24">
        <f t="shared" si="548"/>
        <v>1900</v>
      </c>
    </row>
    <row r="1076" spans="1:2" x14ac:dyDescent="0.25">
      <c r="A1076" s="24">
        <f t="shared" si="547"/>
        <v>1</v>
      </c>
      <c r="B1076" s="24">
        <f t="shared" si="548"/>
        <v>1900</v>
      </c>
    </row>
    <row r="1077" spans="1:2" x14ac:dyDescent="0.25">
      <c r="A1077" s="24">
        <f t="shared" si="547"/>
        <v>1</v>
      </c>
      <c r="B1077" s="24">
        <f t="shared" si="548"/>
        <v>1900</v>
      </c>
    </row>
    <row r="1078" spans="1:2" x14ac:dyDescent="0.25">
      <c r="A1078" s="24">
        <f t="shared" si="547"/>
        <v>1</v>
      </c>
      <c r="B1078" s="24">
        <f t="shared" si="548"/>
        <v>1900</v>
      </c>
    </row>
    <row r="1079" spans="1:2" x14ac:dyDescent="0.25">
      <c r="A1079" s="24">
        <f t="shared" si="547"/>
        <v>1</v>
      </c>
      <c r="B1079" s="24">
        <f t="shared" si="548"/>
        <v>1900</v>
      </c>
    </row>
    <row r="1080" spans="1:2" x14ac:dyDescent="0.25">
      <c r="A1080" s="24">
        <f t="shared" si="547"/>
        <v>1</v>
      </c>
      <c r="B1080" s="24">
        <f t="shared" si="548"/>
        <v>1900</v>
      </c>
    </row>
    <row r="1081" spans="1:2" x14ac:dyDescent="0.25">
      <c r="A1081" s="24">
        <f t="shared" si="547"/>
        <v>1</v>
      </c>
      <c r="B1081" s="24">
        <f t="shared" si="548"/>
        <v>1900</v>
      </c>
    </row>
    <row r="1082" spans="1:2" x14ac:dyDescent="0.25">
      <c r="A1082" s="24">
        <f t="shared" si="547"/>
        <v>1</v>
      </c>
      <c r="B1082" s="24">
        <f t="shared" si="548"/>
        <v>1900</v>
      </c>
    </row>
    <row r="1083" spans="1:2" x14ac:dyDescent="0.25">
      <c r="A1083" s="24">
        <f t="shared" si="547"/>
        <v>1</v>
      </c>
      <c r="B1083" s="24">
        <f t="shared" si="548"/>
        <v>1900</v>
      </c>
    </row>
    <row r="1084" spans="1:2" x14ac:dyDescent="0.25">
      <c r="A1084" s="24">
        <f t="shared" si="547"/>
        <v>1</v>
      </c>
      <c r="B1084" s="24">
        <f t="shared" si="548"/>
        <v>1900</v>
      </c>
    </row>
    <row r="1085" spans="1:2" x14ac:dyDescent="0.25">
      <c r="A1085" s="24">
        <f t="shared" si="547"/>
        <v>1</v>
      </c>
      <c r="B1085" s="24">
        <f t="shared" si="548"/>
        <v>1900</v>
      </c>
    </row>
    <row r="1086" spans="1:2" x14ac:dyDescent="0.25">
      <c r="A1086" s="24">
        <f t="shared" si="547"/>
        <v>1</v>
      </c>
      <c r="B1086" s="24">
        <f t="shared" si="548"/>
        <v>1900</v>
      </c>
    </row>
    <row r="1087" spans="1:2" x14ac:dyDescent="0.25">
      <c r="A1087" s="24">
        <f t="shared" si="547"/>
        <v>1</v>
      </c>
      <c r="B1087" s="24">
        <f t="shared" si="548"/>
        <v>1900</v>
      </c>
    </row>
    <row r="1088" spans="1:2" x14ac:dyDescent="0.25">
      <c r="A1088" s="24">
        <f t="shared" ref="A1088:A1151" si="549">MONTH(C1088)</f>
        <v>1</v>
      </c>
      <c r="B1088" s="24">
        <f t="shared" ref="B1088:B1151" si="550">YEAR(C1088)</f>
        <v>1900</v>
      </c>
    </row>
    <row r="1089" spans="1:2" x14ac:dyDescent="0.25">
      <c r="A1089" s="24">
        <f t="shared" si="549"/>
        <v>1</v>
      </c>
      <c r="B1089" s="24">
        <f t="shared" si="550"/>
        <v>1900</v>
      </c>
    </row>
    <row r="1090" spans="1:2" x14ac:dyDescent="0.25">
      <c r="A1090" s="24">
        <f t="shared" si="549"/>
        <v>1</v>
      </c>
      <c r="B1090" s="24">
        <f t="shared" si="550"/>
        <v>1900</v>
      </c>
    </row>
    <row r="1091" spans="1:2" x14ac:dyDescent="0.25">
      <c r="A1091" s="24">
        <f t="shared" si="549"/>
        <v>1</v>
      </c>
      <c r="B1091" s="24">
        <f t="shared" si="550"/>
        <v>1900</v>
      </c>
    </row>
    <row r="1092" spans="1:2" x14ac:dyDescent="0.25">
      <c r="A1092" s="24">
        <f t="shared" si="549"/>
        <v>1</v>
      </c>
      <c r="B1092" s="24">
        <f t="shared" si="550"/>
        <v>1900</v>
      </c>
    </row>
    <row r="1093" spans="1:2" x14ac:dyDescent="0.25">
      <c r="A1093" s="24">
        <f t="shared" si="549"/>
        <v>1</v>
      </c>
      <c r="B1093" s="24">
        <f t="shared" si="550"/>
        <v>1900</v>
      </c>
    </row>
    <row r="1094" spans="1:2" x14ac:dyDescent="0.25">
      <c r="A1094" s="24">
        <f t="shared" si="549"/>
        <v>1</v>
      </c>
      <c r="B1094" s="24">
        <f t="shared" si="550"/>
        <v>1900</v>
      </c>
    </row>
    <row r="1095" spans="1:2" x14ac:dyDescent="0.25">
      <c r="A1095" s="24">
        <f t="shared" si="549"/>
        <v>1</v>
      </c>
      <c r="B1095" s="24">
        <f t="shared" si="550"/>
        <v>1900</v>
      </c>
    </row>
    <row r="1096" spans="1:2" x14ac:dyDescent="0.25">
      <c r="A1096" s="24">
        <f t="shared" si="549"/>
        <v>1</v>
      </c>
      <c r="B1096" s="24">
        <f t="shared" si="550"/>
        <v>1900</v>
      </c>
    </row>
    <row r="1097" spans="1:2" x14ac:dyDescent="0.25">
      <c r="A1097" s="24">
        <f t="shared" si="549"/>
        <v>1</v>
      </c>
      <c r="B1097" s="24">
        <f t="shared" si="550"/>
        <v>1900</v>
      </c>
    </row>
    <row r="1098" spans="1:2" x14ac:dyDescent="0.25">
      <c r="A1098" s="24">
        <f t="shared" si="549"/>
        <v>1</v>
      </c>
      <c r="B1098" s="24">
        <f t="shared" si="550"/>
        <v>1900</v>
      </c>
    </row>
    <row r="1099" spans="1:2" x14ac:dyDescent="0.25">
      <c r="A1099" s="24">
        <f t="shared" si="549"/>
        <v>1</v>
      </c>
      <c r="B1099" s="24">
        <f t="shared" si="550"/>
        <v>1900</v>
      </c>
    </row>
    <row r="1100" spans="1:2" x14ac:dyDescent="0.25">
      <c r="A1100" s="24">
        <f t="shared" si="549"/>
        <v>1</v>
      </c>
      <c r="B1100" s="24">
        <f t="shared" si="550"/>
        <v>1900</v>
      </c>
    </row>
    <row r="1101" spans="1:2" x14ac:dyDescent="0.25">
      <c r="A1101" s="24">
        <f t="shared" si="549"/>
        <v>1</v>
      </c>
      <c r="B1101" s="24">
        <f t="shared" si="550"/>
        <v>1900</v>
      </c>
    </row>
    <row r="1102" spans="1:2" x14ac:dyDescent="0.25">
      <c r="A1102" s="24">
        <f t="shared" si="549"/>
        <v>1</v>
      </c>
      <c r="B1102" s="24">
        <f t="shared" si="550"/>
        <v>1900</v>
      </c>
    </row>
    <row r="1103" spans="1:2" x14ac:dyDescent="0.25">
      <c r="A1103" s="24">
        <f t="shared" si="549"/>
        <v>1</v>
      </c>
      <c r="B1103" s="24">
        <f t="shared" si="550"/>
        <v>1900</v>
      </c>
    </row>
    <row r="1104" spans="1:2" x14ac:dyDescent="0.25">
      <c r="A1104" s="24">
        <f t="shared" si="549"/>
        <v>1</v>
      </c>
      <c r="B1104" s="24">
        <f t="shared" si="550"/>
        <v>1900</v>
      </c>
    </row>
    <row r="1105" spans="1:3" x14ac:dyDescent="0.25">
      <c r="A1105" s="24">
        <f t="shared" si="549"/>
        <v>1</v>
      </c>
      <c r="B1105" s="24">
        <f t="shared" si="550"/>
        <v>1900</v>
      </c>
    </row>
    <row r="1106" spans="1:3" x14ac:dyDescent="0.25">
      <c r="A1106" s="24">
        <f t="shared" si="549"/>
        <v>1</v>
      </c>
      <c r="B1106" s="24">
        <f t="shared" si="550"/>
        <v>1900</v>
      </c>
    </row>
    <row r="1107" spans="1:3" x14ac:dyDescent="0.25">
      <c r="A1107" s="24">
        <f t="shared" si="549"/>
        <v>1</v>
      </c>
      <c r="B1107" s="24">
        <f t="shared" si="550"/>
        <v>1900</v>
      </c>
    </row>
    <row r="1108" spans="1:3" x14ac:dyDescent="0.25">
      <c r="A1108" s="24">
        <f t="shared" si="549"/>
        <v>1</v>
      </c>
      <c r="B1108" s="24">
        <f t="shared" si="550"/>
        <v>1900</v>
      </c>
    </row>
    <row r="1109" spans="1:3" x14ac:dyDescent="0.25">
      <c r="A1109" s="24">
        <f t="shared" si="549"/>
        <v>1</v>
      </c>
      <c r="B1109" s="24">
        <f t="shared" si="550"/>
        <v>1900</v>
      </c>
    </row>
    <row r="1110" spans="1:3" x14ac:dyDescent="0.25">
      <c r="A1110" s="24">
        <f t="shared" si="549"/>
        <v>1</v>
      </c>
      <c r="B1110" s="24">
        <f t="shared" si="550"/>
        <v>1900</v>
      </c>
      <c r="C1110" s="124"/>
    </row>
    <row r="1111" spans="1:3" x14ac:dyDescent="0.25">
      <c r="A1111" s="24">
        <f t="shared" si="549"/>
        <v>1</v>
      </c>
      <c r="B1111" s="24">
        <f t="shared" si="550"/>
        <v>1900</v>
      </c>
    </row>
    <row r="1112" spans="1:3" x14ac:dyDescent="0.25">
      <c r="A1112" s="24">
        <f t="shared" si="549"/>
        <v>1</v>
      </c>
      <c r="B1112" s="24">
        <f t="shared" si="550"/>
        <v>1900</v>
      </c>
    </row>
    <row r="1113" spans="1:3" x14ac:dyDescent="0.25">
      <c r="A1113" s="24">
        <f t="shared" si="549"/>
        <v>1</v>
      </c>
      <c r="B1113" s="24">
        <f t="shared" si="550"/>
        <v>1900</v>
      </c>
    </row>
    <row r="1114" spans="1:3" x14ac:dyDescent="0.25">
      <c r="A1114" s="24">
        <f t="shared" si="549"/>
        <v>1</v>
      </c>
      <c r="B1114" s="24">
        <f t="shared" si="550"/>
        <v>1900</v>
      </c>
    </row>
    <row r="1115" spans="1:3" x14ac:dyDescent="0.25">
      <c r="A1115" s="24">
        <f t="shared" si="549"/>
        <v>1</v>
      </c>
      <c r="B1115" s="24">
        <f t="shared" si="550"/>
        <v>1900</v>
      </c>
    </row>
    <row r="1116" spans="1:3" x14ac:dyDescent="0.25">
      <c r="A1116" s="24">
        <f t="shared" si="549"/>
        <v>1</v>
      </c>
      <c r="B1116" s="24">
        <f t="shared" si="550"/>
        <v>1900</v>
      </c>
    </row>
    <row r="1117" spans="1:3" x14ac:dyDescent="0.25">
      <c r="A1117" s="24">
        <f t="shared" si="549"/>
        <v>1</v>
      </c>
      <c r="B1117" s="24">
        <f t="shared" si="550"/>
        <v>1900</v>
      </c>
    </row>
    <row r="1118" spans="1:3" x14ac:dyDescent="0.25">
      <c r="A1118" s="24">
        <f t="shared" si="549"/>
        <v>1</v>
      </c>
      <c r="B1118" s="24">
        <f t="shared" si="550"/>
        <v>1900</v>
      </c>
    </row>
    <row r="1119" spans="1:3" x14ac:dyDescent="0.25">
      <c r="A1119" s="24">
        <f t="shared" si="549"/>
        <v>1</v>
      </c>
      <c r="B1119" s="24">
        <f t="shared" si="550"/>
        <v>1900</v>
      </c>
    </row>
    <row r="1120" spans="1:3" x14ac:dyDescent="0.25">
      <c r="A1120" s="24">
        <f t="shared" si="549"/>
        <v>1</v>
      </c>
      <c r="B1120" s="24">
        <f t="shared" si="550"/>
        <v>1900</v>
      </c>
    </row>
    <row r="1121" spans="1:2" x14ac:dyDescent="0.25">
      <c r="A1121" s="24">
        <f t="shared" si="549"/>
        <v>1</v>
      </c>
      <c r="B1121" s="24">
        <f t="shared" si="550"/>
        <v>1900</v>
      </c>
    </row>
    <row r="1122" spans="1:2" x14ac:dyDescent="0.25">
      <c r="A1122" s="24">
        <f t="shared" si="549"/>
        <v>1</v>
      </c>
      <c r="B1122" s="24">
        <f t="shared" si="550"/>
        <v>1900</v>
      </c>
    </row>
    <row r="1123" spans="1:2" x14ac:dyDescent="0.25">
      <c r="A1123" s="24">
        <f t="shared" si="549"/>
        <v>1</v>
      </c>
      <c r="B1123" s="24">
        <f t="shared" si="550"/>
        <v>1900</v>
      </c>
    </row>
    <row r="1124" spans="1:2" x14ac:dyDescent="0.25">
      <c r="A1124" s="24">
        <f t="shared" si="549"/>
        <v>1</v>
      </c>
      <c r="B1124" s="24">
        <f t="shared" si="550"/>
        <v>1900</v>
      </c>
    </row>
    <row r="1125" spans="1:2" x14ac:dyDescent="0.25">
      <c r="A1125" s="24">
        <f t="shared" si="549"/>
        <v>1</v>
      </c>
      <c r="B1125" s="24">
        <f t="shared" si="550"/>
        <v>1900</v>
      </c>
    </row>
    <row r="1126" spans="1:2" x14ac:dyDescent="0.25">
      <c r="A1126" s="24">
        <f t="shared" si="549"/>
        <v>1</v>
      </c>
      <c r="B1126" s="24">
        <f t="shared" si="550"/>
        <v>1900</v>
      </c>
    </row>
    <row r="1127" spans="1:2" x14ac:dyDescent="0.25">
      <c r="A1127" s="24">
        <f t="shared" si="549"/>
        <v>1</v>
      </c>
      <c r="B1127" s="24">
        <f t="shared" si="550"/>
        <v>1900</v>
      </c>
    </row>
    <row r="1128" spans="1:2" x14ac:dyDescent="0.25">
      <c r="A1128" s="24">
        <f t="shared" si="549"/>
        <v>1</v>
      </c>
      <c r="B1128" s="24">
        <f t="shared" si="550"/>
        <v>1900</v>
      </c>
    </row>
    <row r="1129" spans="1:2" x14ac:dyDescent="0.25">
      <c r="A1129" s="24">
        <f t="shared" si="549"/>
        <v>1</v>
      </c>
      <c r="B1129" s="24">
        <f t="shared" si="550"/>
        <v>1900</v>
      </c>
    </row>
    <row r="1130" spans="1:2" x14ac:dyDescent="0.25">
      <c r="A1130" s="24">
        <f t="shared" si="549"/>
        <v>1</v>
      </c>
      <c r="B1130" s="24">
        <f t="shared" si="550"/>
        <v>1900</v>
      </c>
    </row>
    <row r="1131" spans="1:2" x14ac:dyDescent="0.25">
      <c r="A1131" s="24">
        <f t="shared" si="549"/>
        <v>1</v>
      </c>
      <c r="B1131" s="24">
        <f t="shared" si="550"/>
        <v>1900</v>
      </c>
    </row>
    <row r="1132" spans="1:2" x14ac:dyDescent="0.25">
      <c r="A1132" s="24">
        <f t="shared" si="549"/>
        <v>1</v>
      </c>
      <c r="B1132" s="24">
        <f t="shared" si="550"/>
        <v>1900</v>
      </c>
    </row>
    <row r="1133" spans="1:2" x14ac:dyDescent="0.25">
      <c r="A1133" s="24">
        <f t="shared" si="549"/>
        <v>1</v>
      </c>
      <c r="B1133" s="24">
        <f t="shared" si="550"/>
        <v>1900</v>
      </c>
    </row>
    <row r="1134" spans="1:2" x14ac:dyDescent="0.25">
      <c r="A1134" s="24">
        <f t="shared" si="549"/>
        <v>1</v>
      </c>
      <c r="B1134" s="24">
        <f t="shared" si="550"/>
        <v>1900</v>
      </c>
    </row>
    <row r="1135" spans="1:2" x14ac:dyDescent="0.25">
      <c r="A1135" s="24">
        <f t="shared" si="549"/>
        <v>1</v>
      </c>
      <c r="B1135" s="24">
        <f t="shared" si="550"/>
        <v>1900</v>
      </c>
    </row>
    <row r="1136" spans="1:2" x14ac:dyDescent="0.25">
      <c r="A1136" s="24">
        <f t="shared" si="549"/>
        <v>1</v>
      </c>
      <c r="B1136" s="24">
        <f t="shared" si="550"/>
        <v>1900</v>
      </c>
    </row>
    <row r="1137" spans="1:2" x14ac:dyDescent="0.25">
      <c r="A1137" s="24">
        <f t="shared" si="549"/>
        <v>1</v>
      </c>
      <c r="B1137" s="24">
        <f t="shared" si="550"/>
        <v>1900</v>
      </c>
    </row>
    <row r="1138" spans="1:2" x14ac:dyDescent="0.25">
      <c r="A1138" s="24">
        <f t="shared" si="549"/>
        <v>1</v>
      </c>
      <c r="B1138" s="24">
        <f t="shared" si="550"/>
        <v>1900</v>
      </c>
    </row>
    <row r="1139" spans="1:2" x14ac:dyDescent="0.25">
      <c r="A1139" s="24">
        <f t="shared" si="549"/>
        <v>1</v>
      </c>
      <c r="B1139" s="24">
        <f t="shared" si="550"/>
        <v>1900</v>
      </c>
    </row>
    <row r="1140" spans="1:2" x14ac:dyDescent="0.25">
      <c r="A1140" s="24">
        <f t="shared" si="549"/>
        <v>1</v>
      </c>
      <c r="B1140" s="24">
        <f t="shared" si="550"/>
        <v>1900</v>
      </c>
    </row>
    <row r="1141" spans="1:2" x14ac:dyDescent="0.25">
      <c r="A1141" s="24">
        <f t="shared" si="549"/>
        <v>1</v>
      </c>
      <c r="B1141" s="24">
        <f t="shared" si="550"/>
        <v>1900</v>
      </c>
    </row>
    <row r="1142" spans="1:2" x14ac:dyDescent="0.25">
      <c r="A1142" s="24">
        <f t="shared" si="549"/>
        <v>1</v>
      </c>
      <c r="B1142" s="24">
        <f t="shared" si="550"/>
        <v>1900</v>
      </c>
    </row>
    <row r="1143" spans="1:2" x14ac:dyDescent="0.25">
      <c r="A1143" s="24">
        <f t="shared" si="549"/>
        <v>1</v>
      </c>
      <c r="B1143" s="24">
        <f t="shared" si="550"/>
        <v>1900</v>
      </c>
    </row>
    <row r="1144" spans="1:2" x14ac:dyDescent="0.25">
      <c r="A1144" s="24">
        <f t="shared" si="549"/>
        <v>1</v>
      </c>
      <c r="B1144" s="24">
        <f t="shared" si="550"/>
        <v>1900</v>
      </c>
    </row>
    <row r="1145" spans="1:2" x14ac:dyDescent="0.25">
      <c r="A1145" s="24">
        <f t="shared" si="549"/>
        <v>1</v>
      </c>
      <c r="B1145" s="24">
        <f t="shared" si="550"/>
        <v>1900</v>
      </c>
    </row>
    <row r="1146" spans="1:2" x14ac:dyDescent="0.25">
      <c r="A1146" s="24">
        <f t="shared" si="549"/>
        <v>1</v>
      </c>
      <c r="B1146" s="24">
        <f t="shared" si="550"/>
        <v>1900</v>
      </c>
    </row>
    <row r="1147" spans="1:2" x14ac:dyDescent="0.25">
      <c r="A1147" s="24">
        <f t="shared" si="549"/>
        <v>1</v>
      </c>
      <c r="B1147" s="24">
        <f t="shared" si="550"/>
        <v>1900</v>
      </c>
    </row>
    <row r="1148" spans="1:2" x14ac:dyDescent="0.25">
      <c r="A1148" s="24">
        <f t="shared" si="549"/>
        <v>1</v>
      </c>
      <c r="B1148" s="24">
        <f t="shared" si="550"/>
        <v>1900</v>
      </c>
    </row>
    <row r="1149" spans="1:2" x14ac:dyDescent="0.25">
      <c r="A1149" s="24">
        <f t="shared" si="549"/>
        <v>1</v>
      </c>
      <c r="B1149" s="24">
        <f t="shared" si="550"/>
        <v>1900</v>
      </c>
    </row>
    <row r="1150" spans="1:2" x14ac:dyDescent="0.25">
      <c r="A1150" s="24">
        <f t="shared" si="549"/>
        <v>1</v>
      </c>
      <c r="B1150" s="24">
        <f t="shared" si="550"/>
        <v>1900</v>
      </c>
    </row>
    <row r="1151" spans="1:2" x14ac:dyDescent="0.25">
      <c r="A1151" s="24">
        <f t="shared" si="549"/>
        <v>1</v>
      </c>
      <c r="B1151" s="24">
        <f t="shared" si="550"/>
        <v>1900</v>
      </c>
    </row>
    <row r="1152" spans="1:2" x14ac:dyDescent="0.25">
      <c r="A1152" s="24">
        <f t="shared" ref="A1152:A1215" si="551">MONTH(C1152)</f>
        <v>1</v>
      </c>
      <c r="B1152" s="24">
        <f t="shared" ref="B1152:B1215" si="552">YEAR(C1152)</f>
        <v>1900</v>
      </c>
    </row>
    <row r="1153" spans="1:2" x14ac:dyDescent="0.25">
      <c r="A1153" s="24">
        <f t="shared" si="551"/>
        <v>1</v>
      </c>
      <c r="B1153" s="24">
        <f t="shared" si="552"/>
        <v>1900</v>
      </c>
    </row>
    <row r="1154" spans="1:2" x14ac:dyDescent="0.25">
      <c r="A1154" s="24">
        <f t="shared" si="551"/>
        <v>1</v>
      </c>
      <c r="B1154" s="24">
        <f t="shared" si="552"/>
        <v>1900</v>
      </c>
    </row>
    <row r="1155" spans="1:2" x14ac:dyDescent="0.25">
      <c r="A1155" s="24">
        <f t="shared" si="551"/>
        <v>1</v>
      </c>
      <c r="B1155" s="24">
        <f t="shared" si="552"/>
        <v>1900</v>
      </c>
    </row>
    <row r="1156" spans="1:2" x14ac:dyDescent="0.25">
      <c r="A1156" s="24">
        <f t="shared" si="551"/>
        <v>1</v>
      </c>
      <c r="B1156" s="24">
        <f t="shared" si="552"/>
        <v>1900</v>
      </c>
    </row>
    <row r="1157" spans="1:2" x14ac:dyDescent="0.25">
      <c r="A1157" s="24">
        <f t="shared" si="551"/>
        <v>1</v>
      </c>
      <c r="B1157" s="24">
        <f t="shared" si="552"/>
        <v>1900</v>
      </c>
    </row>
    <row r="1158" spans="1:2" x14ac:dyDescent="0.25">
      <c r="A1158" s="24">
        <f t="shared" si="551"/>
        <v>1</v>
      </c>
      <c r="B1158" s="24">
        <f t="shared" si="552"/>
        <v>1900</v>
      </c>
    </row>
    <row r="1159" spans="1:2" x14ac:dyDescent="0.25">
      <c r="A1159" s="24">
        <f t="shared" si="551"/>
        <v>1</v>
      </c>
      <c r="B1159" s="24">
        <f t="shared" si="552"/>
        <v>1900</v>
      </c>
    </row>
    <row r="1160" spans="1:2" x14ac:dyDescent="0.25">
      <c r="A1160" s="24">
        <f t="shared" si="551"/>
        <v>1</v>
      </c>
      <c r="B1160" s="24">
        <f t="shared" si="552"/>
        <v>1900</v>
      </c>
    </row>
    <row r="1161" spans="1:2" x14ac:dyDescent="0.25">
      <c r="A1161" s="24">
        <f t="shared" si="551"/>
        <v>1</v>
      </c>
      <c r="B1161" s="24">
        <f t="shared" si="552"/>
        <v>1900</v>
      </c>
    </row>
    <row r="1162" spans="1:2" x14ac:dyDescent="0.25">
      <c r="A1162" s="24">
        <f t="shared" si="551"/>
        <v>1</v>
      </c>
      <c r="B1162" s="24">
        <f t="shared" si="552"/>
        <v>1900</v>
      </c>
    </row>
    <row r="1163" spans="1:2" x14ac:dyDescent="0.25">
      <c r="A1163" s="24">
        <f t="shared" si="551"/>
        <v>1</v>
      </c>
      <c r="B1163" s="24">
        <f t="shared" si="552"/>
        <v>1900</v>
      </c>
    </row>
    <row r="1164" spans="1:2" x14ac:dyDescent="0.25">
      <c r="A1164" s="24">
        <f t="shared" si="551"/>
        <v>1</v>
      </c>
      <c r="B1164" s="24">
        <f t="shared" si="552"/>
        <v>1900</v>
      </c>
    </row>
    <row r="1165" spans="1:2" x14ac:dyDescent="0.25">
      <c r="A1165" s="24">
        <f t="shared" si="551"/>
        <v>1</v>
      </c>
      <c r="B1165" s="24">
        <f t="shared" si="552"/>
        <v>1900</v>
      </c>
    </row>
    <row r="1166" spans="1:2" x14ac:dyDescent="0.25">
      <c r="A1166" s="24">
        <f t="shared" si="551"/>
        <v>1</v>
      </c>
      <c r="B1166" s="24">
        <f t="shared" si="552"/>
        <v>1900</v>
      </c>
    </row>
    <row r="1167" spans="1:2" x14ac:dyDescent="0.25">
      <c r="A1167" s="24">
        <f t="shared" si="551"/>
        <v>1</v>
      </c>
      <c r="B1167" s="24">
        <f t="shared" si="552"/>
        <v>1900</v>
      </c>
    </row>
    <row r="1168" spans="1:2" x14ac:dyDescent="0.25">
      <c r="A1168" s="24">
        <f t="shared" si="551"/>
        <v>1</v>
      </c>
      <c r="B1168" s="24">
        <f t="shared" si="552"/>
        <v>1900</v>
      </c>
    </row>
    <row r="1169" spans="1:2" x14ac:dyDescent="0.25">
      <c r="A1169" s="24">
        <f t="shared" si="551"/>
        <v>1</v>
      </c>
      <c r="B1169" s="24">
        <f t="shared" si="552"/>
        <v>1900</v>
      </c>
    </row>
    <row r="1170" spans="1:2" x14ac:dyDescent="0.25">
      <c r="A1170" s="24">
        <f t="shared" si="551"/>
        <v>1</v>
      </c>
      <c r="B1170" s="24">
        <f t="shared" si="552"/>
        <v>1900</v>
      </c>
    </row>
    <row r="1171" spans="1:2" x14ac:dyDescent="0.25">
      <c r="A1171" s="24">
        <f t="shared" si="551"/>
        <v>1</v>
      </c>
      <c r="B1171" s="24">
        <f t="shared" si="552"/>
        <v>1900</v>
      </c>
    </row>
    <row r="1172" spans="1:2" x14ac:dyDescent="0.25">
      <c r="A1172" s="24">
        <f t="shared" si="551"/>
        <v>1</v>
      </c>
      <c r="B1172" s="24">
        <f t="shared" si="552"/>
        <v>1900</v>
      </c>
    </row>
    <row r="1173" spans="1:2" x14ac:dyDescent="0.25">
      <c r="A1173" s="24">
        <f t="shared" si="551"/>
        <v>1</v>
      </c>
      <c r="B1173" s="24">
        <f t="shared" si="552"/>
        <v>1900</v>
      </c>
    </row>
    <row r="1174" spans="1:2" x14ac:dyDescent="0.25">
      <c r="A1174" s="24">
        <f t="shared" si="551"/>
        <v>1</v>
      </c>
      <c r="B1174" s="24">
        <f t="shared" si="552"/>
        <v>1900</v>
      </c>
    </row>
    <row r="1175" spans="1:2" x14ac:dyDescent="0.25">
      <c r="A1175" s="24">
        <f t="shared" si="551"/>
        <v>1</v>
      </c>
      <c r="B1175" s="24">
        <f t="shared" si="552"/>
        <v>1900</v>
      </c>
    </row>
    <row r="1176" spans="1:2" x14ac:dyDescent="0.25">
      <c r="A1176" s="24">
        <f t="shared" si="551"/>
        <v>1</v>
      </c>
      <c r="B1176" s="24">
        <f t="shared" si="552"/>
        <v>1900</v>
      </c>
    </row>
    <row r="1177" spans="1:2" x14ac:dyDescent="0.25">
      <c r="A1177" s="24">
        <f t="shared" si="551"/>
        <v>1</v>
      </c>
      <c r="B1177" s="24">
        <f t="shared" si="552"/>
        <v>1900</v>
      </c>
    </row>
    <row r="1178" spans="1:2" x14ac:dyDescent="0.25">
      <c r="A1178" s="24">
        <f t="shared" si="551"/>
        <v>1</v>
      </c>
      <c r="B1178" s="24">
        <f t="shared" si="552"/>
        <v>1900</v>
      </c>
    </row>
    <row r="1179" spans="1:2" x14ac:dyDescent="0.25">
      <c r="A1179" s="24">
        <f t="shared" si="551"/>
        <v>1</v>
      </c>
      <c r="B1179" s="24">
        <f t="shared" si="552"/>
        <v>1900</v>
      </c>
    </row>
    <row r="1180" spans="1:2" x14ac:dyDescent="0.25">
      <c r="A1180" s="24">
        <f t="shared" si="551"/>
        <v>1</v>
      </c>
      <c r="B1180" s="24">
        <f t="shared" si="552"/>
        <v>1900</v>
      </c>
    </row>
    <row r="1181" spans="1:2" x14ac:dyDescent="0.25">
      <c r="A1181" s="24">
        <f t="shared" si="551"/>
        <v>1</v>
      </c>
      <c r="B1181" s="24">
        <f t="shared" si="552"/>
        <v>1900</v>
      </c>
    </row>
    <row r="1182" spans="1:2" x14ac:dyDescent="0.25">
      <c r="A1182" s="24">
        <f t="shared" si="551"/>
        <v>1</v>
      </c>
      <c r="B1182" s="24">
        <f t="shared" si="552"/>
        <v>1900</v>
      </c>
    </row>
    <row r="1183" spans="1:2" x14ac:dyDescent="0.25">
      <c r="A1183" s="24">
        <f t="shared" si="551"/>
        <v>1</v>
      </c>
      <c r="B1183" s="24">
        <f t="shared" si="552"/>
        <v>1900</v>
      </c>
    </row>
    <row r="1184" spans="1:2" x14ac:dyDescent="0.25">
      <c r="A1184" s="24">
        <f t="shared" si="551"/>
        <v>1</v>
      </c>
      <c r="B1184" s="24">
        <f t="shared" si="552"/>
        <v>1900</v>
      </c>
    </row>
    <row r="1185" spans="1:2" x14ac:dyDescent="0.25">
      <c r="A1185" s="24">
        <f t="shared" si="551"/>
        <v>1</v>
      </c>
      <c r="B1185" s="24">
        <f t="shared" si="552"/>
        <v>1900</v>
      </c>
    </row>
    <row r="1186" spans="1:2" x14ac:dyDescent="0.25">
      <c r="A1186" s="24">
        <f t="shared" si="551"/>
        <v>1</v>
      </c>
      <c r="B1186" s="24">
        <f t="shared" si="552"/>
        <v>1900</v>
      </c>
    </row>
    <row r="1187" spans="1:2" x14ac:dyDescent="0.25">
      <c r="A1187" s="24">
        <f t="shared" si="551"/>
        <v>1</v>
      </c>
      <c r="B1187" s="24">
        <f t="shared" si="552"/>
        <v>1900</v>
      </c>
    </row>
    <row r="1188" spans="1:2" x14ac:dyDescent="0.25">
      <c r="A1188" s="24">
        <f t="shared" si="551"/>
        <v>1</v>
      </c>
      <c r="B1188" s="24">
        <f t="shared" si="552"/>
        <v>1900</v>
      </c>
    </row>
    <row r="1189" spans="1:2" x14ac:dyDescent="0.25">
      <c r="A1189" s="24">
        <f t="shared" si="551"/>
        <v>1</v>
      </c>
      <c r="B1189" s="24">
        <f t="shared" si="552"/>
        <v>1900</v>
      </c>
    </row>
    <row r="1190" spans="1:2" x14ac:dyDescent="0.25">
      <c r="A1190" s="24">
        <f t="shared" si="551"/>
        <v>1</v>
      </c>
      <c r="B1190" s="24">
        <f t="shared" si="552"/>
        <v>1900</v>
      </c>
    </row>
    <row r="1191" spans="1:2" x14ac:dyDescent="0.25">
      <c r="A1191" s="24">
        <f t="shared" si="551"/>
        <v>1</v>
      </c>
      <c r="B1191" s="24">
        <f t="shared" si="552"/>
        <v>1900</v>
      </c>
    </row>
    <row r="1192" spans="1:2" x14ac:dyDescent="0.25">
      <c r="A1192" s="24">
        <f t="shared" si="551"/>
        <v>1</v>
      </c>
      <c r="B1192" s="24">
        <f t="shared" si="552"/>
        <v>1900</v>
      </c>
    </row>
    <row r="1193" spans="1:2" x14ac:dyDescent="0.25">
      <c r="A1193" s="24">
        <f t="shared" si="551"/>
        <v>1</v>
      </c>
      <c r="B1193" s="24">
        <f t="shared" si="552"/>
        <v>1900</v>
      </c>
    </row>
    <row r="1194" spans="1:2" x14ac:dyDescent="0.25">
      <c r="A1194" s="24">
        <f t="shared" si="551"/>
        <v>1</v>
      </c>
      <c r="B1194" s="24">
        <f t="shared" si="552"/>
        <v>1900</v>
      </c>
    </row>
    <row r="1195" spans="1:2" x14ac:dyDescent="0.25">
      <c r="A1195" s="24">
        <f t="shared" si="551"/>
        <v>1</v>
      </c>
      <c r="B1195" s="24">
        <f t="shared" si="552"/>
        <v>1900</v>
      </c>
    </row>
    <row r="1196" spans="1:2" x14ac:dyDescent="0.25">
      <c r="A1196" s="24">
        <f t="shared" si="551"/>
        <v>1</v>
      </c>
      <c r="B1196" s="24">
        <f t="shared" si="552"/>
        <v>1900</v>
      </c>
    </row>
    <row r="1197" spans="1:2" x14ac:dyDescent="0.25">
      <c r="A1197" s="24">
        <f t="shared" si="551"/>
        <v>1</v>
      </c>
      <c r="B1197" s="24">
        <f t="shared" si="552"/>
        <v>1900</v>
      </c>
    </row>
    <row r="1198" spans="1:2" x14ac:dyDescent="0.25">
      <c r="A1198" s="24">
        <f t="shared" si="551"/>
        <v>1</v>
      </c>
      <c r="B1198" s="24">
        <f t="shared" si="552"/>
        <v>1900</v>
      </c>
    </row>
    <row r="1199" spans="1:2" x14ac:dyDescent="0.25">
      <c r="A1199" s="24">
        <f t="shared" si="551"/>
        <v>1</v>
      </c>
      <c r="B1199" s="24">
        <f t="shared" si="552"/>
        <v>1900</v>
      </c>
    </row>
    <row r="1200" spans="1:2" x14ac:dyDescent="0.25">
      <c r="A1200" s="24">
        <f t="shared" si="551"/>
        <v>1</v>
      </c>
      <c r="B1200" s="24">
        <f t="shared" si="552"/>
        <v>1900</v>
      </c>
    </row>
    <row r="1201" spans="1:2" x14ac:dyDescent="0.25">
      <c r="A1201" s="24">
        <f t="shared" si="551"/>
        <v>1</v>
      </c>
      <c r="B1201" s="24">
        <f t="shared" si="552"/>
        <v>1900</v>
      </c>
    </row>
    <row r="1202" spans="1:2" x14ac:dyDescent="0.25">
      <c r="A1202" s="24">
        <f t="shared" si="551"/>
        <v>1</v>
      </c>
      <c r="B1202" s="24">
        <f t="shared" si="552"/>
        <v>1900</v>
      </c>
    </row>
    <row r="1203" spans="1:2" x14ac:dyDescent="0.25">
      <c r="A1203" s="24">
        <f t="shared" si="551"/>
        <v>1</v>
      </c>
      <c r="B1203" s="24">
        <f t="shared" si="552"/>
        <v>1900</v>
      </c>
    </row>
    <row r="1204" spans="1:2" x14ac:dyDescent="0.25">
      <c r="A1204" s="24">
        <f t="shared" si="551"/>
        <v>1</v>
      </c>
      <c r="B1204" s="24">
        <f t="shared" si="552"/>
        <v>1900</v>
      </c>
    </row>
    <row r="1205" spans="1:2" x14ac:dyDescent="0.25">
      <c r="A1205" s="24">
        <f t="shared" si="551"/>
        <v>1</v>
      </c>
      <c r="B1205" s="24">
        <f t="shared" si="552"/>
        <v>1900</v>
      </c>
    </row>
    <row r="1206" spans="1:2" x14ac:dyDescent="0.25">
      <c r="A1206" s="24">
        <f t="shared" si="551"/>
        <v>1</v>
      </c>
      <c r="B1206" s="24">
        <f t="shared" si="552"/>
        <v>1900</v>
      </c>
    </row>
    <row r="1207" spans="1:2" x14ac:dyDescent="0.25">
      <c r="A1207" s="24">
        <f t="shared" si="551"/>
        <v>1</v>
      </c>
      <c r="B1207" s="24">
        <f t="shared" si="552"/>
        <v>1900</v>
      </c>
    </row>
    <row r="1208" spans="1:2" x14ac:dyDescent="0.25">
      <c r="A1208" s="24">
        <f t="shared" si="551"/>
        <v>1</v>
      </c>
      <c r="B1208" s="24">
        <f t="shared" si="552"/>
        <v>1900</v>
      </c>
    </row>
    <row r="1209" spans="1:2" x14ac:dyDescent="0.25">
      <c r="A1209" s="24">
        <f t="shared" si="551"/>
        <v>1</v>
      </c>
      <c r="B1209" s="24">
        <f t="shared" si="552"/>
        <v>1900</v>
      </c>
    </row>
    <row r="1210" spans="1:2" x14ac:dyDescent="0.25">
      <c r="A1210" s="24">
        <f t="shared" si="551"/>
        <v>1</v>
      </c>
      <c r="B1210" s="24">
        <f t="shared" si="552"/>
        <v>1900</v>
      </c>
    </row>
    <row r="1211" spans="1:2" x14ac:dyDescent="0.25">
      <c r="A1211" s="24">
        <f t="shared" si="551"/>
        <v>1</v>
      </c>
      <c r="B1211" s="24">
        <f t="shared" si="552"/>
        <v>1900</v>
      </c>
    </row>
    <row r="1212" spans="1:2" x14ac:dyDescent="0.25">
      <c r="A1212" s="24">
        <f t="shared" si="551"/>
        <v>1</v>
      </c>
      <c r="B1212" s="24">
        <f t="shared" si="552"/>
        <v>1900</v>
      </c>
    </row>
    <row r="1213" spans="1:2" x14ac:dyDescent="0.25">
      <c r="A1213" s="24">
        <f t="shared" si="551"/>
        <v>1</v>
      </c>
      <c r="B1213" s="24">
        <f t="shared" si="552"/>
        <v>1900</v>
      </c>
    </row>
    <row r="1214" spans="1:2" x14ac:dyDescent="0.25">
      <c r="A1214" s="24">
        <f t="shared" si="551"/>
        <v>1</v>
      </c>
      <c r="B1214" s="24">
        <f t="shared" si="552"/>
        <v>1900</v>
      </c>
    </row>
    <row r="1215" spans="1:2" x14ac:dyDescent="0.25">
      <c r="A1215" s="24">
        <f t="shared" si="551"/>
        <v>1</v>
      </c>
      <c r="B1215" s="24">
        <f t="shared" si="552"/>
        <v>1900</v>
      </c>
    </row>
    <row r="1216" spans="1:2" x14ac:dyDescent="0.25">
      <c r="A1216" s="24">
        <f t="shared" ref="A1216:A1279" si="553">MONTH(C1216)</f>
        <v>1</v>
      </c>
      <c r="B1216" s="24">
        <f t="shared" ref="B1216:B1279" si="554">YEAR(C1216)</f>
        <v>1900</v>
      </c>
    </row>
    <row r="1217" spans="1:2" x14ac:dyDescent="0.25">
      <c r="A1217" s="24">
        <f t="shared" si="553"/>
        <v>1</v>
      </c>
      <c r="B1217" s="24">
        <f t="shared" si="554"/>
        <v>1900</v>
      </c>
    </row>
    <row r="1218" spans="1:2" x14ac:dyDescent="0.25">
      <c r="A1218" s="24">
        <f t="shared" si="553"/>
        <v>1</v>
      </c>
      <c r="B1218" s="24">
        <f t="shared" si="554"/>
        <v>1900</v>
      </c>
    </row>
    <row r="1219" spans="1:2" x14ac:dyDescent="0.25">
      <c r="A1219" s="24">
        <f t="shared" si="553"/>
        <v>1</v>
      </c>
      <c r="B1219" s="24">
        <f t="shared" si="554"/>
        <v>1900</v>
      </c>
    </row>
    <row r="1220" spans="1:2" x14ac:dyDescent="0.25">
      <c r="A1220" s="24">
        <f t="shared" si="553"/>
        <v>1</v>
      </c>
      <c r="B1220" s="24">
        <f t="shared" si="554"/>
        <v>1900</v>
      </c>
    </row>
    <row r="1221" spans="1:2" x14ac:dyDescent="0.25">
      <c r="A1221" s="24">
        <f t="shared" si="553"/>
        <v>1</v>
      </c>
      <c r="B1221" s="24">
        <f t="shared" si="554"/>
        <v>1900</v>
      </c>
    </row>
    <row r="1222" spans="1:2" x14ac:dyDescent="0.25">
      <c r="A1222" s="24">
        <f t="shared" si="553"/>
        <v>1</v>
      </c>
      <c r="B1222" s="24">
        <f t="shared" si="554"/>
        <v>1900</v>
      </c>
    </row>
    <row r="1223" spans="1:2" x14ac:dyDescent="0.25">
      <c r="A1223" s="24">
        <f t="shared" si="553"/>
        <v>1</v>
      </c>
      <c r="B1223" s="24">
        <f t="shared" si="554"/>
        <v>1900</v>
      </c>
    </row>
    <row r="1224" spans="1:2" x14ac:dyDescent="0.25">
      <c r="A1224" s="24">
        <f t="shared" si="553"/>
        <v>1</v>
      </c>
      <c r="B1224" s="24">
        <f t="shared" si="554"/>
        <v>1900</v>
      </c>
    </row>
    <row r="1225" spans="1:2" x14ac:dyDescent="0.25">
      <c r="A1225" s="24">
        <f t="shared" si="553"/>
        <v>1</v>
      </c>
      <c r="B1225" s="24">
        <f t="shared" si="554"/>
        <v>1900</v>
      </c>
    </row>
    <row r="1226" spans="1:2" x14ac:dyDescent="0.25">
      <c r="A1226" s="24">
        <f t="shared" si="553"/>
        <v>1</v>
      </c>
      <c r="B1226" s="24">
        <f t="shared" si="554"/>
        <v>1900</v>
      </c>
    </row>
    <row r="1227" spans="1:2" x14ac:dyDescent="0.25">
      <c r="A1227" s="24">
        <f t="shared" si="553"/>
        <v>1</v>
      </c>
      <c r="B1227" s="24">
        <f t="shared" si="554"/>
        <v>1900</v>
      </c>
    </row>
    <row r="1228" spans="1:2" x14ac:dyDescent="0.25">
      <c r="A1228" s="24">
        <f t="shared" si="553"/>
        <v>1</v>
      </c>
      <c r="B1228" s="24">
        <f t="shared" si="554"/>
        <v>1900</v>
      </c>
    </row>
    <row r="1229" spans="1:2" x14ac:dyDescent="0.25">
      <c r="A1229" s="24">
        <f t="shared" si="553"/>
        <v>1</v>
      </c>
      <c r="B1229" s="24">
        <f t="shared" si="554"/>
        <v>1900</v>
      </c>
    </row>
    <row r="1230" spans="1:2" x14ac:dyDescent="0.25">
      <c r="A1230" s="24">
        <f t="shared" si="553"/>
        <v>1</v>
      </c>
      <c r="B1230" s="24">
        <f t="shared" si="554"/>
        <v>1900</v>
      </c>
    </row>
    <row r="1231" spans="1:2" x14ac:dyDescent="0.25">
      <c r="A1231" s="24">
        <f t="shared" si="553"/>
        <v>1</v>
      </c>
      <c r="B1231" s="24">
        <f t="shared" si="554"/>
        <v>1900</v>
      </c>
    </row>
    <row r="1232" spans="1:2" x14ac:dyDescent="0.25">
      <c r="A1232" s="24">
        <f t="shared" si="553"/>
        <v>1</v>
      </c>
      <c r="B1232" s="24">
        <f t="shared" si="554"/>
        <v>1900</v>
      </c>
    </row>
    <row r="1233" spans="1:2" x14ac:dyDescent="0.25">
      <c r="A1233" s="24">
        <f t="shared" si="553"/>
        <v>1</v>
      </c>
      <c r="B1233" s="24">
        <f t="shared" si="554"/>
        <v>1900</v>
      </c>
    </row>
    <row r="1234" spans="1:2" x14ac:dyDescent="0.25">
      <c r="A1234" s="24">
        <f t="shared" si="553"/>
        <v>1</v>
      </c>
      <c r="B1234" s="24">
        <f t="shared" si="554"/>
        <v>1900</v>
      </c>
    </row>
    <row r="1235" spans="1:2" x14ac:dyDescent="0.25">
      <c r="A1235" s="24">
        <f t="shared" si="553"/>
        <v>1</v>
      </c>
      <c r="B1235" s="24">
        <f t="shared" si="554"/>
        <v>1900</v>
      </c>
    </row>
    <row r="1236" spans="1:2" x14ac:dyDescent="0.25">
      <c r="A1236" s="24">
        <f t="shared" si="553"/>
        <v>1</v>
      </c>
      <c r="B1236" s="24">
        <f t="shared" si="554"/>
        <v>1900</v>
      </c>
    </row>
    <row r="1237" spans="1:2" x14ac:dyDescent="0.25">
      <c r="A1237" s="24">
        <f t="shared" si="553"/>
        <v>1</v>
      </c>
      <c r="B1237" s="24">
        <f t="shared" si="554"/>
        <v>1900</v>
      </c>
    </row>
    <row r="1238" spans="1:2" x14ac:dyDescent="0.25">
      <c r="A1238" s="24">
        <f t="shared" si="553"/>
        <v>1</v>
      </c>
      <c r="B1238" s="24">
        <f t="shared" si="554"/>
        <v>1900</v>
      </c>
    </row>
    <row r="1239" spans="1:2" x14ac:dyDescent="0.25">
      <c r="A1239" s="24">
        <f t="shared" si="553"/>
        <v>1</v>
      </c>
      <c r="B1239" s="24">
        <f t="shared" si="554"/>
        <v>1900</v>
      </c>
    </row>
    <row r="1240" spans="1:2" x14ac:dyDescent="0.25">
      <c r="A1240" s="24">
        <f t="shared" si="553"/>
        <v>1</v>
      </c>
      <c r="B1240" s="24">
        <f t="shared" si="554"/>
        <v>1900</v>
      </c>
    </row>
    <row r="1241" spans="1:2" x14ac:dyDescent="0.25">
      <c r="A1241" s="24">
        <f t="shared" si="553"/>
        <v>1</v>
      </c>
      <c r="B1241" s="24">
        <f t="shared" si="554"/>
        <v>1900</v>
      </c>
    </row>
    <row r="1242" spans="1:2" x14ac:dyDescent="0.25">
      <c r="A1242" s="24">
        <f t="shared" si="553"/>
        <v>1</v>
      </c>
      <c r="B1242" s="24">
        <f t="shared" si="554"/>
        <v>1900</v>
      </c>
    </row>
    <row r="1243" spans="1:2" x14ac:dyDescent="0.25">
      <c r="A1243" s="24">
        <f t="shared" si="553"/>
        <v>1</v>
      </c>
      <c r="B1243" s="24">
        <f t="shared" si="554"/>
        <v>1900</v>
      </c>
    </row>
    <row r="1244" spans="1:2" x14ac:dyDescent="0.25">
      <c r="A1244" s="24">
        <f t="shared" si="553"/>
        <v>1</v>
      </c>
      <c r="B1244" s="24">
        <f t="shared" si="554"/>
        <v>1900</v>
      </c>
    </row>
    <row r="1245" spans="1:2" x14ac:dyDescent="0.25">
      <c r="A1245" s="24">
        <f t="shared" si="553"/>
        <v>1</v>
      </c>
      <c r="B1245" s="24">
        <f t="shared" si="554"/>
        <v>1900</v>
      </c>
    </row>
    <row r="1246" spans="1:2" x14ac:dyDescent="0.25">
      <c r="A1246" s="24">
        <f t="shared" si="553"/>
        <v>1</v>
      </c>
      <c r="B1246" s="24">
        <f t="shared" si="554"/>
        <v>1900</v>
      </c>
    </row>
    <row r="1247" spans="1:2" x14ac:dyDescent="0.25">
      <c r="A1247" s="24">
        <f t="shared" si="553"/>
        <v>1</v>
      </c>
      <c r="B1247" s="24">
        <f t="shared" si="554"/>
        <v>1900</v>
      </c>
    </row>
    <row r="1248" spans="1:2" x14ac:dyDescent="0.25">
      <c r="A1248" s="24">
        <f t="shared" si="553"/>
        <v>1</v>
      </c>
      <c r="B1248" s="24">
        <f t="shared" si="554"/>
        <v>1900</v>
      </c>
    </row>
    <row r="1249" spans="1:2" x14ac:dyDescent="0.25">
      <c r="A1249" s="24">
        <f t="shared" si="553"/>
        <v>1</v>
      </c>
      <c r="B1249" s="24">
        <f t="shared" si="554"/>
        <v>1900</v>
      </c>
    </row>
    <row r="1250" spans="1:2" x14ac:dyDescent="0.25">
      <c r="A1250" s="24">
        <f t="shared" si="553"/>
        <v>1</v>
      </c>
      <c r="B1250" s="24">
        <f t="shared" si="554"/>
        <v>1900</v>
      </c>
    </row>
    <row r="1251" spans="1:2" x14ac:dyDescent="0.25">
      <c r="A1251" s="24">
        <f t="shared" si="553"/>
        <v>1</v>
      </c>
      <c r="B1251" s="24">
        <f t="shared" si="554"/>
        <v>1900</v>
      </c>
    </row>
    <row r="1252" spans="1:2" x14ac:dyDescent="0.25">
      <c r="A1252" s="24">
        <f t="shared" si="553"/>
        <v>1</v>
      </c>
      <c r="B1252" s="24">
        <f t="shared" si="554"/>
        <v>1900</v>
      </c>
    </row>
    <row r="1253" spans="1:2" x14ac:dyDescent="0.25">
      <c r="A1253" s="24">
        <f t="shared" si="553"/>
        <v>1</v>
      </c>
      <c r="B1253" s="24">
        <f t="shared" si="554"/>
        <v>1900</v>
      </c>
    </row>
    <row r="1254" spans="1:2" x14ac:dyDescent="0.25">
      <c r="A1254" s="24">
        <f t="shared" si="553"/>
        <v>1</v>
      </c>
      <c r="B1254" s="24">
        <f t="shared" si="554"/>
        <v>1900</v>
      </c>
    </row>
    <row r="1255" spans="1:2" x14ac:dyDescent="0.25">
      <c r="A1255" s="24">
        <f t="shared" si="553"/>
        <v>1</v>
      </c>
      <c r="B1255" s="24">
        <f t="shared" si="554"/>
        <v>1900</v>
      </c>
    </row>
    <row r="1256" spans="1:2" x14ac:dyDescent="0.25">
      <c r="A1256" s="24">
        <f t="shared" si="553"/>
        <v>1</v>
      </c>
      <c r="B1256" s="24">
        <f t="shared" si="554"/>
        <v>1900</v>
      </c>
    </row>
    <row r="1257" spans="1:2" x14ac:dyDescent="0.25">
      <c r="A1257" s="24">
        <f t="shared" si="553"/>
        <v>1</v>
      </c>
      <c r="B1257" s="24">
        <f t="shared" si="554"/>
        <v>1900</v>
      </c>
    </row>
    <row r="1258" spans="1:2" x14ac:dyDescent="0.25">
      <c r="A1258" s="24">
        <f t="shared" si="553"/>
        <v>1</v>
      </c>
      <c r="B1258" s="24">
        <f t="shared" si="554"/>
        <v>1900</v>
      </c>
    </row>
    <row r="1259" spans="1:2" x14ac:dyDescent="0.25">
      <c r="A1259" s="24">
        <f t="shared" si="553"/>
        <v>1</v>
      </c>
      <c r="B1259" s="24">
        <f t="shared" si="554"/>
        <v>1900</v>
      </c>
    </row>
    <row r="1260" spans="1:2" x14ac:dyDescent="0.25">
      <c r="A1260" s="24">
        <f t="shared" si="553"/>
        <v>1</v>
      </c>
      <c r="B1260" s="24">
        <f t="shared" si="554"/>
        <v>1900</v>
      </c>
    </row>
    <row r="1261" spans="1:2" x14ac:dyDescent="0.25">
      <c r="A1261" s="24">
        <f t="shared" si="553"/>
        <v>1</v>
      </c>
      <c r="B1261" s="24">
        <f t="shared" si="554"/>
        <v>1900</v>
      </c>
    </row>
    <row r="1262" spans="1:2" x14ac:dyDescent="0.25">
      <c r="A1262" s="24">
        <f t="shared" si="553"/>
        <v>1</v>
      </c>
      <c r="B1262" s="24">
        <f t="shared" si="554"/>
        <v>1900</v>
      </c>
    </row>
    <row r="1263" spans="1:2" x14ac:dyDescent="0.25">
      <c r="A1263" s="24">
        <f t="shared" si="553"/>
        <v>1</v>
      </c>
      <c r="B1263" s="24">
        <f t="shared" si="554"/>
        <v>1900</v>
      </c>
    </row>
    <row r="1264" spans="1:2" x14ac:dyDescent="0.25">
      <c r="A1264" s="24">
        <f t="shared" si="553"/>
        <v>1</v>
      </c>
      <c r="B1264" s="24">
        <f t="shared" si="554"/>
        <v>1900</v>
      </c>
    </row>
    <row r="1265" spans="1:2" x14ac:dyDescent="0.25">
      <c r="A1265" s="24">
        <f t="shared" si="553"/>
        <v>1</v>
      </c>
      <c r="B1265" s="24">
        <f t="shared" si="554"/>
        <v>1900</v>
      </c>
    </row>
    <row r="1266" spans="1:2" x14ac:dyDescent="0.25">
      <c r="A1266" s="24">
        <f t="shared" si="553"/>
        <v>1</v>
      </c>
      <c r="B1266" s="24">
        <f t="shared" si="554"/>
        <v>1900</v>
      </c>
    </row>
    <row r="1267" spans="1:2" x14ac:dyDescent="0.25">
      <c r="A1267" s="24">
        <f t="shared" si="553"/>
        <v>1</v>
      </c>
      <c r="B1267" s="24">
        <f t="shared" si="554"/>
        <v>1900</v>
      </c>
    </row>
    <row r="1268" spans="1:2" x14ac:dyDescent="0.25">
      <c r="A1268" s="24">
        <f t="shared" si="553"/>
        <v>1</v>
      </c>
      <c r="B1268" s="24">
        <f t="shared" si="554"/>
        <v>1900</v>
      </c>
    </row>
    <row r="1269" spans="1:2" x14ac:dyDescent="0.25">
      <c r="A1269" s="24">
        <f t="shared" si="553"/>
        <v>1</v>
      </c>
      <c r="B1269" s="24">
        <f t="shared" si="554"/>
        <v>1900</v>
      </c>
    </row>
    <row r="1270" spans="1:2" x14ac:dyDescent="0.25">
      <c r="A1270" s="24">
        <f t="shared" si="553"/>
        <v>1</v>
      </c>
      <c r="B1270" s="24">
        <f t="shared" si="554"/>
        <v>1900</v>
      </c>
    </row>
    <row r="1271" spans="1:2" x14ac:dyDescent="0.25">
      <c r="A1271" s="24">
        <f t="shared" si="553"/>
        <v>1</v>
      </c>
      <c r="B1271" s="24">
        <f t="shared" si="554"/>
        <v>1900</v>
      </c>
    </row>
    <row r="1272" spans="1:2" x14ac:dyDescent="0.25">
      <c r="A1272" s="24">
        <f t="shared" si="553"/>
        <v>1</v>
      </c>
      <c r="B1272" s="24">
        <f t="shared" si="554"/>
        <v>1900</v>
      </c>
    </row>
    <row r="1273" spans="1:2" x14ac:dyDescent="0.25">
      <c r="A1273" s="24">
        <f t="shared" si="553"/>
        <v>1</v>
      </c>
      <c r="B1273" s="24">
        <f t="shared" si="554"/>
        <v>1900</v>
      </c>
    </row>
    <row r="1274" spans="1:2" x14ac:dyDescent="0.25">
      <c r="A1274" s="24">
        <f t="shared" si="553"/>
        <v>1</v>
      </c>
      <c r="B1274" s="24">
        <f t="shared" si="554"/>
        <v>1900</v>
      </c>
    </row>
    <row r="1275" spans="1:2" x14ac:dyDescent="0.25">
      <c r="A1275" s="24">
        <f t="shared" si="553"/>
        <v>1</v>
      </c>
      <c r="B1275" s="24">
        <f t="shared" si="554"/>
        <v>1900</v>
      </c>
    </row>
    <row r="1276" spans="1:2" x14ac:dyDescent="0.25">
      <c r="A1276" s="24">
        <f t="shared" si="553"/>
        <v>1</v>
      </c>
      <c r="B1276" s="24">
        <f t="shared" si="554"/>
        <v>1900</v>
      </c>
    </row>
    <row r="1277" spans="1:2" x14ac:dyDescent="0.25">
      <c r="A1277" s="24">
        <f t="shared" si="553"/>
        <v>1</v>
      </c>
      <c r="B1277" s="24">
        <f t="shared" si="554"/>
        <v>1900</v>
      </c>
    </row>
    <row r="1278" spans="1:2" x14ac:dyDescent="0.25">
      <c r="A1278" s="24">
        <f t="shared" si="553"/>
        <v>1</v>
      </c>
      <c r="B1278" s="24">
        <f t="shared" si="554"/>
        <v>1900</v>
      </c>
    </row>
    <row r="1279" spans="1:2" x14ac:dyDescent="0.25">
      <c r="A1279" s="24">
        <f t="shared" si="553"/>
        <v>1</v>
      </c>
      <c r="B1279" s="24">
        <f t="shared" si="554"/>
        <v>1900</v>
      </c>
    </row>
    <row r="1280" spans="1:2" x14ac:dyDescent="0.25">
      <c r="A1280" s="24">
        <f t="shared" ref="A1280:A1343" si="555">MONTH(C1280)</f>
        <v>1</v>
      </c>
      <c r="B1280" s="24">
        <f t="shared" ref="B1280:B1343" si="556">YEAR(C1280)</f>
        <v>1900</v>
      </c>
    </row>
    <row r="1281" spans="1:2" x14ac:dyDescent="0.25">
      <c r="A1281" s="24">
        <f t="shared" si="555"/>
        <v>1</v>
      </c>
      <c r="B1281" s="24">
        <f t="shared" si="556"/>
        <v>1900</v>
      </c>
    </row>
    <row r="1282" spans="1:2" x14ac:dyDescent="0.25">
      <c r="A1282" s="24">
        <f t="shared" si="555"/>
        <v>1</v>
      </c>
      <c r="B1282" s="24">
        <f t="shared" si="556"/>
        <v>1900</v>
      </c>
    </row>
    <row r="1283" spans="1:2" x14ac:dyDescent="0.25">
      <c r="A1283" s="24">
        <f t="shared" si="555"/>
        <v>1</v>
      </c>
      <c r="B1283" s="24">
        <f t="shared" si="556"/>
        <v>1900</v>
      </c>
    </row>
    <row r="1284" spans="1:2" x14ac:dyDescent="0.25">
      <c r="A1284" s="24">
        <f t="shared" si="555"/>
        <v>1</v>
      </c>
      <c r="B1284" s="24">
        <f t="shared" si="556"/>
        <v>1900</v>
      </c>
    </row>
    <row r="1285" spans="1:2" x14ac:dyDescent="0.25">
      <c r="A1285" s="24">
        <f t="shared" si="555"/>
        <v>1</v>
      </c>
      <c r="B1285" s="24">
        <f t="shared" si="556"/>
        <v>1900</v>
      </c>
    </row>
    <row r="1286" spans="1:2" x14ac:dyDescent="0.25">
      <c r="A1286" s="24">
        <f t="shared" si="555"/>
        <v>1</v>
      </c>
      <c r="B1286" s="24">
        <f t="shared" si="556"/>
        <v>1900</v>
      </c>
    </row>
    <row r="1287" spans="1:2" x14ac:dyDescent="0.25">
      <c r="A1287" s="24">
        <f t="shared" si="555"/>
        <v>1</v>
      </c>
      <c r="B1287" s="24">
        <f t="shared" si="556"/>
        <v>1900</v>
      </c>
    </row>
    <row r="1288" spans="1:2" x14ac:dyDescent="0.25">
      <c r="A1288" s="24">
        <f t="shared" si="555"/>
        <v>1</v>
      </c>
      <c r="B1288" s="24">
        <f t="shared" si="556"/>
        <v>1900</v>
      </c>
    </row>
    <row r="1289" spans="1:2" x14ac:dyDescent="0.25">
      <c r="A1289" s="24">
        <f t="shared" si="555"/>
        <v>1</v>
      </c>
      <c r="B1289" s="24">
        <f t="shared" si="556"/>
        <v>1900</v>
      </c>
    </row>
    <row r="1290" spans="1:2" x14ac:dyDescent="0.25">
      <c r="A1290" s="24">
        <f t="shared" si="555"/>
        <v>1</v>
      </c>
      <c r="B1290" s="24">
        <f t="shared" si="556"/>
        <v>1900</v>
      </c>
    </row>
    <row r="1291" spans="1:2" x14ac:dyDescent="0.25">
      <c r="A1291" s="24">
        <f t="shared" si="555"/>
        <v>1</v>
      </c>
      <c r="B1291" s="24">
        <f t="shared" si="556"/>
        <v>1900</v>
      </c>
    </row>
    <row r="1292" spans="1:2" x14ac:dyDescent="0.25">
      <c r="A1292" s="24">
        <f t="shared" si="555"/>
        <v>1</v>
      </c>
      <c r="B1292" s="24">
        <f t="shared" si="556"/>
        <v>1900</v>
      </c>
    </row>
    <row r="1293" spans="1:2" x14ac:dyDescent="0.25">
      <c r="A1293" s="24">
        <f t="shared" si="555"/>
        <v>1</v>
      </c>
      <c r="B1293" s="24">
        <f t="shared" si="556"/>
        <v>1900</v>
      </c>
    </row>
    <row r="1294" spans="1:2" x14ac:dyDescent="0.25">
      <c r="A1294" s="24">
        <f t="shared" si="555"/>
        <v>1</v>
      </c>
      <c r="B1294" s="24">
        <f t="shared" si="556"/>
        <v>1900</v>
      </c>
    </row>
    <row r="1295" spans="1:2" x14ac:dyDescent="0.25">
      <c r="A1295" s="24">
        <f t="shared" si="555"/>
        <v>1</v>
      </c>
      <c r="B1295" s="24">
        <f t="shared" si="556"/>
        <v>1900</v>
      </c>
    </row>
    <row r="1296" spans="1:2" x14ac:dyDescent="0.25">
      <c r="A1296" s="24">
        <f t="shared" si="555"/>
        <v>1</v>
      </c>
      <c r="B1296" s="24">
        <f t="shared" si="556"/>
        <v>1900</v>
      </c>
    </row>
    <row r="1297" spans="1:2" x14ac:dyDescent="0.25">
      <c r="A1297" s="24">
        <f t="shared" si="555"/>
        <v>1</v>
      </c>
      <c r="B1297" s="24">
        <f t="shared" si="556"/>
        <v>1900</v>
      </c>
    </row>
    <row r="1298" spans="1:2" x14ac:dyDescent="0.25">
      <c r="A1298" s="24">
        <f t="shared" si="555"/>
        <v>1</v>
      </c>
      <c r="B1298" s="24">
        <f t="shared" si="556"/>
        <v>1900</v>
      </c>
    </row>
    <row r="1299" spans="1:2" x14ac:dyDescent="0.25">
      <c r="A1299" s="24">
        <f t="shared" si="555"/>
        <v>1</v>
      </c>
      <c r="B1299" s="24">
        <f t="shared" si="556"/>
        <v>1900</v>
      </c>
    </row>
    <row r="1300" spans="1:2" x14ac:dyDescent="0.25">
      <c r="A1300" s="24">
        <f t="shared" si="555"/>
        <v>1</v>
      </c>
      <c r="B1300" s="24">
        <f t="shared" si="556"/>
        <v>1900</v>
      </c>
    </row>
    <row r="1301" spans="1:2" x14ac:dyDescent="0.25">
      <c r="A1301" s="24">
        <f t="shared" si="555"/>
        <v>1</v>
      </c>
      <c r="B1301" s="24">
        <f t="shared" si="556"/>
        <v>1900</v>
      </c>
    </row>
    <row r="1302" spans="1:2" x14ac:dyDescent="0.25">
      <c r="A1302" s="24">
        <f t="shared" si="555"/>
        <v>1</v>
      </c>
      <c r="B1302" s="24">
        <f t="shared" si="556"/>
        <v>1900</v>
      </c>
    </row>
    <row r="1303" spans="1:2" x14ac:dyDescent="0.25">
      <c r="A1303" s="24">
        <f t="shared" si="555"/>
        <v>1</v>
      </c>
      <c r="B1303" s="24">
        <f t="shared" si="556"/>
        <v>1900</v>
      </c>
    </row>
    <row r="1304" spans="1:2" x14ac:dyDescent="0.25">
      <c r="A1304" s="24">
        <f t="shared" si="555"/>
        <v>1</v>
      </c>
      <c r="B1304" s="24">
        <f t="shared" si="556"/>
        <v>1900</v>
      </c>
    </row>
    <row r="1305" spans="1:2" x14ac:dyDescent="0.25">
      <c r="A1305" s="24">
        <f t="shared" si="555"/>
        <v>1</v>
      </c>
      <c r="B1305" s="24">
        <f t="shared" si="556"/>
        <v>1900</v>
      </c>
    </row>
    <row r="1306" spans="1:2" x14ac:dyDescent="0.25">
      <c r="A1306" s="24">
        <f t="shared" si="555"/>
        <v>1</v>
      </c>
      <c r="B1306" s="24">
        <f t="shared" si="556"/>
        <v>1900</v>
      </c>
    </row>
    <row r="1307" spans="1:2" x14ac:dyDescent="0.25">
      <c r="A1307" s="24">
        <f t="shared" si="555"/>
        <v>1</v>
      </c>
      <c r="B1307" s="24">
        <f t="shared" si="556"/>
        <v>1900</v>
      </c>
    </row>
    <row r="1308" spans="1:2" x14ac:dyDescent="0.25">
      <c r="A1308" s="24">
        <f t="shared" si="555"/>
        <v>1</v>
      </c>
      <c r="B1308" s="24">
        <f t="shared" si="556"/>
        <v>1900</v>
      </c>
    </row>
    <row r="1309" spans="1:2" x14ac:dyDescent="0.25">
      <c r="A1309" s="24">
        <f t="shared" si="555"/>
        <v>1</v>
      </c>
      <c r="B1309" s="24">
        <f t="shared" si="556"/>
        <v>1900</v>
      </c>
    </row>
    <row r="1310" spans="1:2" x14ac:dyDescent="0.25">
      <c r="A1310" s="24">
        <f t="shared" si="555"/>
        <v>1</v>
      </c>
      <c r="B1310" s="24">
        <f t="shared" si="556"/>
        <v>1900</v>
      </c>
    </row>
    <row r="1311" spans="1:2" x14ac:dyDescent="0.25">
      <c r="A1311" s="24">
        <f t="shared" si="555"/>
        <v>1</v>
      </c>
      <c r="B1311" s="24">
        <f t="shared" si="556"/>
        <v>1900</v>
      </c>
    </row>
    <row r="1312" spans="1:2" x14ac:dyDescent="0.25">
      <c r="A1312" s="24">
        <f t="shared" si="555"/>
        <v>1</v>
      </c>
      <c r="B1312" s="24">
        <f t="shared" si="556"/>
        <v>1900</v>
      </c>
    </row>
    <row r="1313" spans="1:2" x14ac:dyDescent="0.25">
      <c r="A1313" s="24">
        <f t="shared" si="555"/>
        <v>1</v>
      </c>
      <c r="B1313" s="24">
        <f t="shared" si="556"/>
        <v>1900</v>
      </c>
    </row>
    <row r="1314" spans="1:2" x14ac:dyDescent="0.25">
      <c r="A1314" s="24">
        <f t="shared" si="555"/>
        <v>1</v>
      </c>
      <c r="B1314" s="24">
        <f t="shared" si="556"/>
        <v>1900</v>
      </c>
    </row>
    <row r="1315" spans="1:2" x14ac:dyDescent="0.25">
      <c r="A1315" s="24">
        <f t="shared" si="555"/>
        <v>1</v>
      </c>
      <c r="B1315" s="24">
        <f t="shared" si="556"/>
        <v>1900</v>
      </c>
    </row>
    <row r="1316" spans="1:2" x14ac:dyDescent="0.25">
      <c r="A1316" s="24">
        <f t="shared" si="555"/>
        <v>1</v>
      </c>
      <c r="B1316" s="24">
        <f t="shared" si="556"/>
        <v>1900</v>
      </c>
    </row>
    <row r="1317" spans="1:2" x14ac:dyDescent="0.25">
      <c r="A1317" s="24">
        <f t="shared" si="555"/>
        <v>1</v>
      </c>
      <c r="B1317" s="24">
        <f t="shared" si="556"/>
        <v>1900</v>
      </c>
    </row>
    <row r="1318" spans="1:2" x14ac:dyDescent="0.25">
      <c r="A1318" s="24">
        <f t="shared" si="555"/>
        <v>1</v>
      </c>
      <c r="B1318" s="24">
        <f t="shared" si="556"/>
        <v>1900</v>
      </c>
    </row>
    <row r="1319" spans="1:2" x14ac:dyDescent="0.25">
      <c r="A1319" s="24">
        <f t="shared" si="555"/>
        <v>1</v>
      </c>
      <c r="B1319" s="24">
        <f t="shared" si="556"/>
        <v>1900</v>
      </c>
    </row>
    <row r="1320" spans="1:2" x14ac:dyDescent="0.25">
      <c r="A1320" s="24">
        <f t="shared" si="555"/>
        <v>1</v>
      </c>
      <c r="B1320" s="24">
        <f t="shared" si="556"/>
        <v>1900</v>
      </c>
    </row>
    <row r="1321" spans="1:2" x14ac:dyDescent="0.25">
      <c r="A1321" s="24">
        <f t="shared" si="555"/>
        <v>1</v>
      </c>
      <c r="B1321" s="24">
        <f t="shared" si="556"/>
        <v>1900</v>
      </c>
    </row>
    <row r="1322" spans="1:2" x14ac:dyDescent="0.25">
      <c r="A1322" s="24">
        <f t="shared" si="555"/>
        <v>1</v>
      </c>
      <c r="B1322" s="24">
        <f t="shared" si="556"/>
        <v>1900</v>
      </c>
    </row>
    <row r="1323" spans="1:2" x14ac:dyDescent="0.25">
      <c r="A1323" s="24">
        <f t="shared" si="555"/>
        <v>1</v>
      </c>
      <c r="B1323" s="24">
        <f t="shared" si="556"/>
        <v>1900</v>
      </c>
    </row>
    <row r="1324" spans="1:2" x14ac:dyDescent="0.25">
      <c r="A1324" s="24">
        <f t="shared" si="555"/>
        <v>1</v>
      </c>
      <c r="B1324" s="24">
        <f t="shared" si="556"/>
        <v>1900</v>
      </c>
    </row>
    <row r="1325" spans="1:2" x14ac:dyDescent="0.25">
      <c r="A1325" s="24">
        <f t="shared" si="555"/>
        <v>1</v>
      </c>
      <c r="B1325" s="24">
        <f t="shared" si="556"/>
        <v>1900</v>
      </c>
    </row>
    <row r="1326" spans="1:2" x14ac:dyDescent="0.25">
      <c r="A1326" s="24">
        <f t="shared" si="555"/>
        <v>1</v>
      </c>
      <c r="B1326" s="24">
        <f t="shared" si="556"/>
        <v>1900</v>
      </c>
    </row>
    <row r="1327" spans="1:2" x14ac:dyDescent="0.25">
      <c r="A1327" s="24">
        <f t="shared" si="555"/>
        <v>1</v>
      </c>
      <c r="B1327" s="24">
        <f t="shared" si="556"/>
        <v>1900</v>
      </c>
    </row>
    <row r="1328" spans="1:2" x14ac:dyDescent="0.25">
      <c r="A1328" s="24">
        <f t="shared" si="555"/>
        <v>1</v>
      </c>
      <c r="B1328" s="24">
        <f t="shared" si="556"/>
        <v>1900</v>
      </c>
    </row>
    <row r="1329" spans="1:2" x14ac:dyDescent="0.25">
      <c r="A1329" s="24">
        <f t="shared" si="555"/>
        <v>1</v>
      </c>
      <c r="B1329" s="24">
        <f t="shared" si="556"/>
        <v>1900</v>
      </c>
    </row>
    <row r="1330" spans="1:2" x14ac:dyDescent="0.25">
      <c r="A1330" s="24">
        <f t="shared" si="555"/>
        <v>1</v>
      </c>
      <c r="B1330" s="24">
        <f t="shared" si="556"/>
        <v>1900</v>
      </c>
    </row>
    <row r="1331" spans="1:2" x14ac:dyDescent="0.25">
      <c r="A1331" s="24">
        <f t="shared" si="555"/>
        <v>1</v>
      </c>
      <c r="B1331" s="24">
        <f t="shared" si="556"/>
        <v>1900</v>
      </c>
    </row>
    <row r="1332" spans="1:2" x14ac:dyDescent="0.25">
      <c r="A1332" s="24">
        <f t="shared" si="555"/>
        <v>1</v>
      </c>
      <c r="B1332" s="24">
        <f t="shared" si="556"/>
        <v>1900</v>
      </c>
    </row>
    <row r="1333" spans="1:2" x14ac:dyDescent="0.25">
      <c r="A1333" s="24">
        <f t="shared" si="555"/>
        <v>1</v>
      </c>
      <c r="B1333" s="24">
        <f t="shared" si="556"/>
        <v>1900</v>
      </c>
    </row>
    <row r="1334" spans="1:2" x14ac:dyDescent="0.25">
      <c r="A1334" s="24">
        <f t="shared" si="555"/>
        <v>1</v>
      </c>
      <c r="B1334" s="24">
        <f t="shared" si="556"/>
        <v>1900</v>
      </c>
    </row>
    <row r="1335" spans="1:2" x14ac:dyDescent="0.25">
      <c r="A1335" s="24">
        <f t="shared" si="555"/>
        <v>1</v>
      </c>
      <c r="B1335" s="24">
        <f t="shared" si="556"/>
        <v>1900</v>
      </c>
    </row>
    <row r="1336" spans="1:2" x14ac:dyDescent="0.25">
      <c r="A1336" s="24">
        <f t="shared" si="555"/>
        <v>1</v>
      </c>
      <c r="B1336" s="24">
        <f t="shared" si="556"/>
        <v>1900</v>
      </c>
    </row>
    <row r="1337" spans="1:2" x14ac:dyDescent="0.25">
      <c r="A1337" s="24">
        <f t="shared" si="555"/>
        <v>1</v>
      </c>
      <c r="B1337" s="24">
        <f t="shared" si="556"/>
        <v>1900</v>
      </c>
    </row>
    <row r="1338" spans="1:2" x14ac:dyDescent="0.25">
      <c r="A1338" s="24">
        <f t="shared" si="555"/>
        <v>1</v>
      </c>
      <c r="B1338" s="24">
        <f t="shared" si="556"/>
        <v>1900</v>
      </c>
    </row>
    <row r="1339" spans="1:2" x14ac:dyDescent="0.25">
      <c r="A1339" s="24">
        <f t="shared" si="555"/>
        <v>1</v>
      </c>
      <c r="B1339" s="24">
        <f t="shared" si="556"/>
        <v>1900</v>
      </c>
    </row>
    <row r="1340" spans="1:2" x14ac:dyDescent="0.25">
      <c r="A1340" s="24">
        <f t="shared" si="555"/>
        <v>1</v>
      </c>
      <c r="B1340" s="24">
        <f t="shared" si="556"/>
        <v>1900</v>
      </c>
    </row>
    <row r="1341" spans="1:2" x14ac:dyDescent="0.25">
      <c r="A1341" s="24">
        <f t="shared" si="555"/>
        <v>1</v>
      </c>
      <c r="B1341" s="24">
        <f t="shared" si="556"/>
        <v>1900</v>
      </c>
    </row>
    <row r="1342" spans="1:2" x14ac:dyDescent="0.25">
      <c r="A1342" s="24">
        <f t="shared" si="555"/>
        <v>1</v>
      </c>
      <c r="B1342" s="24">
        <f t="shared" si="556"/>
        <v>1900</v>
      </c>
    </row>
    <row r="1343" spans="1:2" x14ac:dyDescent="0.25">
      <c r="A1343" s="24">
        <f t="shared" si="555"/>
        <v>1</v>
      </c>
      <c r="B1343" s="24">
        <f t="shared" si="556"/>
        <v>1900</v>
      </c>
    </row>
    <row r="1344" spans="1:2" x14ac:dyDescent="0.25">
      <c r="A1344" s="24">
        <f t="shared" ref="A1344:A1395" si="557">MONTH(C1344)</f>
        <v>1</v>
      </c>
      <c r="B1344" s="24">
        <f t="shared" ref="B1344:B1395" si="558">YEAR(C1344)</f>
        <v>1900</v>
      </c>
    </row>
    <row r="1345" spans="1:2" x14ac:dyDescent="0.25">
      <c r="A1345" s="24">
        <f t="shared" si="557"/>
        <v>1</v>
      </c>
      <c r="B1345" s="24">
        <f t="shared" si="558"/>
        <v>1900</v>
      </c>
    </row>
    <row r="1346" spans="1:2" x14ac:dyDescent="0.25">
      <c r="A1346" s="24">
        <f t="shared" si="557"/>
        <v>1</v>
      </c>
      <c r="B1346" s="24">
        <f t="shared" si="558"/>
        <v>1900</v>
      </c>
    </row>
    <row r="1347" spans="1:2" x14ac:dyDescent="0.25">
      <c r="A1347" s="24">
        <f t="shared" si="557"/>
        <v>1</v>
      </c>
      <c r="B1347" s="24">
        <f t="shared" si="558"/>
        <v>1900</v>
      </c>
    </row>
    <row r="1348" spans="1:2" x14ac:dyDescent="0.25">
      <c r="A1348" s="24">
        <f t="shared" si="557"/>
        <v>1</v>
      </c>
      <c r="B1348" s="24">
        <f t="shared" si="558"/>
        <v>1900</v>
      </c>
    </row>
    <row r="1349" spans="1:2" x14ac:dyDescent="0.25">
      <c r="A1349" s="24">
        <f t="shared" si="557"/>
        <v>1</v>
      </c>
      <c r="B1349" s="24">
        <f t="shared" si="558"/>
        <v>1900</v>
      </c>
    </row>
    <row r="1350" spans="1:2" x14ac:dyDescent="0.25">
      <c r="A1350" s="24">
        <f t="shared" si="557"/>
        <v>1</v>
      </c>
      <c r="B1350" s="24">
        <f t="shared" si="558"/>
        <v>1900</v>
      </c>
    </row>
    <row r="1351" spans="1:2" x14ac:dyDescent="0.25">
      <c r="A1351" s="24">
        <f t="shared" si="557"/>
        <v>1</v>
      </c>
      <c r="B1351" s="24">
        <f t="shared" si="558"/>
        <v>1900</v>
      </c>
    </row>
    <row r="1352" spans="1:2" x14ac:dyDescent="0.25">
      <c r="A1352" s="24">
        <f t="shared" si="557"/>
        <v>1</v>
      </c>
      <c r="B1352" s="24">
        <f t="shared" si="558"/>
        <v>1900</v>
      </c>
    </row>
    <row r="1353" spans="1:2" x14ac:dyDescent="0.25">
      <c r="A1353" s="24">
        <f t="shared" si="557"/>
        <v>1</v>
      </c>
      <c r="B1353" s="24">
        <f t="shared" si="558"/>
        <v>1900</v>
      </c>
    </row>
    <row r="1354" spans="1:2" x14ac:dyDescent="0.25">
      <c r="A1354" s="24">
        <f t="shared" si="557"/>
        <v>1</v>
      </c>
      <c r="B1354" s="24">
        <f t="shared" si="558"/>
        <v>1900</v>
      </c>
    </row>
    <row r="1355" spans="1:2" x14ac:dyDescent="0.25">
      <c r="A1355" s="24">
        <f t="shared" si="557"/>
        <v>1</v>
      </c>
      <c r="B1355" s="24">
        <f t="shared" si="558"/>
        <v>1900</v>
      </c>
    </row>
    <row r="1356" spans="1:2" x14ac:dyDescent="0.25">
      <c r="A1356" s="24">
        <f t="shared" si="557"/>
        <v>1</v>
      </c>
      <c r="B1356" s="24">
        <f t="shared" si="558"/>
        <v>1900</v>
      </c>
    </row>
    <row r="1357" spans="1:2" x14ac:dyDescent="0.25">
      <c r="A1357" s="24">
        <f t="shared" si="557"/>
        <v>1</v>
      </c>
      <c r="B1357" s="24">
        <f t="shared" si="558"/>
        <v>1900</v>
      </c>
    </row>
    <row r="1358" spans="1:2" x14ac:dyDescent="0.25">
      <c r="A1358" s="24">
        <f t="shared" si="557"/>
        <v>1</v>
      </c>
      <c r="B1358" s="24">
        <f t="shared" si="558"/>
        <v>1900</v>
      </c>
    </row>
    <row r="1359" spans="1:2" x14ac:dyDescent="0.25">
      <c r="A1359" s="24">
        <f t="shared" si="557"/>
        <v>1</v>
      </c>
      <c r="B1359" s="24">
        <f t="shared" si="558"/>
        <v>1900</v>
      </c>
    </row>
    <row r="1360" spans="1:2" x14ac:dyDescent="0.25">
      <c r="A1360" s="24">
        <f t="shared" si="557"/>
        <v>1</v>
      </c>
      <c r="B1360" s="24">
        <f t="shared" si="558"/>
        <v>1900</v>
      </c>
    </row>
    <row r="1361" spans="1:2" x14ac:dyDescent="0.25">
      <c r="A1361" s="24">
        <f t="shared" si="557"/>
        <v>1</v>
      </c>
      <c r="B1361" s="24">
        <f t="shared" si="558"/>
        <v>1900</v>
      </c>
    </row>
    <row r="1362" spans="1:2" x14ac:dyDescent="0.25">
      <c r="A1362" s="24">
        <f t="shared" si="557"/>
        <v>1</v>
      </c>
      <c r="B1362" s="24">
        <f t="shared" si="558"/>
        <v>1900</v>
      </c>
    </row>
    <row r="1363" spans="1:2" x14ac:dyDescent="0.25">
      <c r="A1363" s="24">
        <f t="shared" si="557"/>
        <v>1</v>
      </c>
      <c r="B1363" s="24">
        <f t="shared" si="558"/>
        <v>1900</v>
      </c>
    </row>
    <row r="1364" spans="1:2" x14ac:dyDescent="0.25">
      <c r="A1364" s="24">
        <f t="shared" si="557"/>
        <v>1</v>
      </c>
      <c r="B1364" s="24">
        <f t="shared" si="558"/>
        <v>1900</v>
      </c>
    </row>
    <row r="1365" spans="1:2" x14ac:dyDescent="0.25">
      <c r="A1365" s="24">
        <f t="shared" si="557"/>
        <v>1</v>
      </c>
      <c r="B1365" s="24">
        <f t="shared" si="558"/>
        <v>1900</v>
      </c>
    </row>
    <row r="1366" spans="1:2" x14ac:dyDescent="0.25">
      <c r="A1366" s="24">
        <f t="shared" si="557"/>
        <v>1</v>
      </c>
      <c r="B1366" s="24">
        <f t="shared" si="558"/>
        <v>1900</v>
      </c>
    </row>
    <row r="1367" spans="1:2" x14ac:dyDescent="0.25">
      <c r="A1367" s="24">
        <f t="shared" si="557"/>
        <v>1</v>
      </c>
      <c r="B1367" s="24">
        <f t="shared" si="558"/>
        <v>1900</v>
      </c>
    </row>
    <row r="1368" spans="1:2" x14ac:dyDescent="0.25">
      <c r="A1368" s="24">
        <f t="shared" si="557"/>
        <v>1</v>
      </c>
      <c r="B1368" s="24">
        <f t="shared" si="558"/>
        <v>1900</v>
      </c>
    </row>
    <row r="1369" spans="1:2" x14ac:dyDescent="0.25">
      <c r="A1369" s="24">
        <f t="shared" si="557"/>
        <v>1</v>
      </c>
      <c r="B1369" s="24">
        <f t="shared" si="558"/>
        <v>1900</v>
      </c>
    </row>
    <row r="1370" spans="1:2" x14ac:dyDescent="0.25">
      <c r="A1370" s="24">
        <f t="shared" si="557"/>
        <v>1</v>
      </c>
      <c r="B1370" s="24">
        <f t="shared" si="558"/>
        <v>1900</v>
      </c>
    </row>
    <row r="1371" spans="1:2" x14ac:dyDescent="0.25">
      <c r="A1371" s="24">
        <f t="shared" si="557"/>
        <v>1</v>
      </c>
      <c r="B1371" s="24">
        <f t="shared" si="558"/>
        <v>1900</v>
      </c>
    </row>
    <row r="1372" spans="1:2" x14ac:dyDescent="0.25">
      <c r="A1372" s="24">
        <f t="shared" si="557"/>
        <v>1</v>
      </c>
      <c r="B1372" s="24">
        <f t="shared" si="558"/>
        <v>1900</v>
      </c>
    </row>
    <row r="1373" spans="1:2" x14ac:dyDescent="0.25">
      <c r="A1373" s="24">
        <f t="shared" si="557"/>
        <v>1</v>
      </c>
      <c r="B1373" s="24">
        <f t="shared" si="558"/>
        <v>1900</v>
      </c>
    </row>
    <row r="1374" spans="1:2" x14ac:dyDescent="0.25">
      <c r="A1374" s="24">
        <f t="shared" si="557"/>
        <v>1</v>
      </c>
      <c r="B1374" s="24">
        <f t="shared" si="558"/>
        <v>1900</v>
      </c>
    </row>
    <row r="1375" spans="1:2" x14ac:dyDescent="0.25">
      <c r="A1375" s="24">
        <f t="shared" si="557"/>
        <v>1</v>
      </c>
      <c r="B1375" s="24">
        <f t="shared" si="558"/>
        <v>1900</v>
      </c>
    </row>
    <row r="1376" spans="1:2" x14ac:dyDescent="0.25">
      <c r="A1376" s="24">
        <f t="shared" si="557"/>
        <v>1</v>
      </c>
      <c r="B1376" s="24">
        <f t="shared" si="558"/>
        <v>1900</v>
      </c>
    </row>
    <row r="1377" spans="1:2" x14ac:dyDescent="0.25">
      <c r="A1377" s="24">
        <f t="shared" si="557"/>
        <v>1</v>
      </c>
      <c r="B1377" s="24">
        <f t="shared" si="558"/>
        <v>1900</v>
      </c>
    </row>
    <row r="1378" spans="1:2" x14ac:dyDescent="0.25">
      <c r="A1378" s="24">
        <f t="shared" si="557"/>
        <v>1</v>
      </c>
      <c r="B1378" s="24">
        <f t="shared" si="558"/>
        <v>1900</v>
      </c>
    </row>
    <row r="1379" spans="1:2" x14ac:dyDescent="0.25">
      <c r="A1379" s="24">
        <f t="shared" si="557"/>
        <v>1</v>
      </c>
      <c r="B1379" s="24">
        <f t="shared" si="558"/>
        <v>1900</v>
      </c>
    </row>
    <row r="1380" spans="1:2" x14ac:dyDescent="0.25">
      <c r="A1380" s="24">
        <f t="shared" si="557"/>
        <v>1</v>
      </c>
      <c r="B1380" s="24">
        <f t="shared" si="558"/>
        <v>1900</v>
      </c>
    </row>
    <row r="1381" spans="1:2" x14ac:dyDescent="0.25">
      <c r="A1381" s="24">
        <f t="shared" si="557"/>
        <v>1</v>
      </c>
      <c r="B1381" s="24">
        <f t="shared" si="558"/>
        <v>1900</v>
      </c>
    </row>
    <row r="1382" spans="1:2" x14ac:dyDescent="0.25">
      <c r="A1382" s="24">
        <f t="shared" si="557"/>
        <v>1</v>
      </c>
      <c r="B1382" s="24">
        <f t="shared" si="558"/>
        <v>1900</v>
      </c>
    </row>
    <row r="1383" spans="1:2" x14ac:dyDescent="0.25">
      <c r="A1383" s="24">
        <f t="shared" si="557"/>
        <v>1</v>
      </c>
      <c r="B1383" s="24">
        <f t="shared" si="558"/>
        <v>1900</v>
      </c>
    </row>
    <row r="1384" spans="1:2" x14ac:dyDescent="0.25">
      <c r="A1384" s="24">
        <f t="shared" si="557"/>
        <v>1</v>
      </c>
      <c r="B1384" s="24">
        <f t="shared" si="558"/>
        <v>1900</v>
      </c>
    </row>
    <row r="1385" spans="1:2" x14ac:dyDescent="0.25">
      <c r="A1385" s="24">
        <f t="shared" si="557"/>
        <v>1</v>
      </c>
      <c r="B1385" s="24">
        <f t="shared" si="558"/>
        <v>1900</v>
      </c>
    </row>
    <row r="1386" spans="1:2" x14ac:dyDescent="0.25">
      <c r="A1386" s="24">
        <f t="shared" si="557"/>
        <v>1</v>
      </c>
      <c r="B1386" s="24">
        <f t="shared" si="558"/>
        <v>1900</v>
      </c>
    </row>
    <row r="1387" spans="1:2" x14ac:dyDescent="0.25">
      <c r="A1387" s="24">
        <f t="shared" si="557"/>
        <v>1</v>
      </c>
      <c r="B1387" s="24">
        <f t="shared" si="558"/>
        <v>1900</v>
      </c>
    </row>
    <row r="1388" spans="1:2" x14ac:dyDescent="0.25">
      <c r="A1388" s="24">
        <f t="shared" si="557"/>
        <v>1</v>
      </c>
      <c r="B1388" s="24">
        <f t="shared" si="558"/>
        <v>1900</v>
      </c>
    </row>
    <row r="1389" spans="1:2" x14ac:dyDescent="0.25">
      <c r="A1389" s="24">
        <f t="shared" si="557"/>
        <v>1</v>
      </c>
      <c r="B1389" s="24">
        <f t="shared" si="558"/>
        <v>1900</v>
      </c>
    </row>
    <row r="1390" spans="1:2" x14ac:dyDescent="0.25">
      <c r="A1390" s="24">
        <f t="shared" si="557"/>
        <v>1</v>
      </c>
      <c r="B1390" s="24">
        <f t="shared" si="558"/>
        <v>1900</v>
      </c>
    </row>
    <row r="1391" spans="1:2" x14ac:dyDescent="0.25">
      <c r="A1391" s="24">
        <f t="shared" si="557"/>
        <v>1</v>
      </c>
      <c r="B1391" s="24">
        <f t="shared" si="558"/>
        <v>1900</v>
      </c>
    </row>
    <row r="1392" spans="1:2" x14ac:dyDescent="0.25">
      <c r="A1392" s="24">
        <f t="shared" si="557"/>
        <v>1</v>
      </c>
      <c r="B1392" s="24">
        <f t="shared" si="558"/>
        <v>1900</v>
      </c>
    </row>
    <row r="1393" spans="1:2" x14ac:dyDescent="0.25">
      <c r="A1393" s="24">
        <f t="shared" si="557"/>
        <v>1</v>
      </c>
      <c r="B1393" s="24">
        <f t="shared" si="558"/>
        <v>1900</v>
      </c>
    </row>
    <row r="1394" spans="1:2" x14ac:dyDescent="0.25">
      <c r="A1394" s="24">
        <f t="shared" si="557"/>
        <v>1</v>
      </c>
      <c r="B1394" s="24">
        <f t="shared" si="558"/>
        <v>1900</v>
      </c>
    </row>
    <row r="1395" spans="1:2" x14ac:dyDescent="0.25">
      <c r="A1395" s="24">
        <f t="shared" si="557"/>
        <v>1</v>
      </c>
      <c r="B1395" s="24">
        <f t="shared" si="558"/>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conditionalFormatting sqref="G99:GA99">
    <cfRule type="top10" dxfId="1" priority="1" bottom="1" rank="1"/>
    <cfRule type="top10" dxfId="0"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B15" sqref="B15"/>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242">
        <f>VLOOKUP($A10,'WEEKLY DATA'!$C$9:$G$699,4)</f>
        <v>290</v>
      </c>
      <c r="C10" s="234">
        <v>330</v>
      </c>
      <c r="D10" s="235">
        <v>337</v>
      </c>
      <c r="E10" s="234">
        <f>VLOOKUP($A10,'WEEKLY DATA'!$C$9:$GA$699,8)</f>
        <v>350</v>
      </c>
      <c r="F10" s="234">
        <v>390</v>
      </c>
      <c r="G10" s="235">
        <v>320</v>
      </c>
      <c r="H10" s="234">
        <f>VLOOKUP($A10,'WEEKLY DATA'!$C$9:$GA$699,24)</f>
        <v>325</v>
      </c>
      <c r="I10" s="234">
        <v>340</v>
      </c>
      <c r="J10" s="235">
        <v>312</v>
      </c>
      <c r="K10" s="234">
        <f>VLOOKUP($A10,'WEEKLY DATA'!$C$9:$GA$699,40)</f>
        <v>330</v>
      </c>
      <c r="L10" s="234">
        <v>275</v>
      </c>
      <c r="M10" s="235">
        <v>261.5</v>
      </c>
      <c r="N10" s="234">
        <f>VLOOKUP($A10,'WEEKLY DATA'!$C$9:$GA$699,56)</f>
        <v>405</v>
      </c>
      <c r="O10" s="234">
        <v>365</v>
      </c>
      <c r="P10" s="235">
        <v>326.5</v>
      </c>
      <c r="Q10" s="234">
        <f>VLOOKUP($A10,'WEEKLY DATA'!$C$9:$GA$699,72)</f>
        <v>305</v>
      </c>
      <c r="R10" s="234">
        <v>295</v>
      </c>
      <c r="S10" s="235">
        <v>262.5</v>
      </c>
      <c r="T10" s="234">
        <f>VLOOKUP($A10,'WEEKLY DATA'!$C$9:$GA$699,100)</f>
        <v>265</v>
      </c>
      <c r="U10" s="234">
        <v>260</v>
      </c>
      <c r="V10" s="235">
        <v>208</v>
      </c>
      <c r="W10" s="234">
        <f>VLOOKUP($A10,'WEEKLY DATA'!$C$9:$GA$699,104)</f>
        <v>335</v>
      </c>
      <c r="X10" s="234">
        <v>325</v>
      </c>
      <c r="Y10" s="235">
        <v>270.5</v>
      </c>
      <c r="Z10" s="234">
        <f>VLOOKUP($A10,'WEEKLY DATA'!$C$9:$GA$699,120)</f>
        <v>295</v>
      </c>
      <c r="AA10" s="234">
        <v>380</v>
      </c>
      <c r="AB10" s="235">
        <v>297.5</v>
      </c>
      <c r="AC10" s="234">
        <f>VLOOKUP($A10,'WEEKLY DATA'!$C$9:$GA$699,136)</f>
        <v>280</v>
      </c>
      <c r="AD10" s="234">
        <v>330</v>
      </c>
      <c r="AE10" s="235">
        <v>284</v>
      </c>
      <c r="AF10" s="234">
        <f>VLOOKUP($A10,'WEEKLY DATA'!$C$9:$GA$699,152)</f>
        <v>255</v>
      </c>
      <c r="AG10" s="234">
        <v>315</v>
      </c>
      <c r="AH10" s="235">
        <v>305.5</v>
      </c>
      <c r="AI10" s="234">
        <f>VLOOKUP($A10,'WEEKLY DATA'!$C$9:$GA$699,168)</f>
        <v>230</v>
      </c>
      <c r="AJ10" s="234">
        <v>355</v>
      </c>
      <c r="AK10" s="235">
        <v>255.5</v>
      </c>
      <c r="AM10" s="7">
        <f t="shared" si="1"/>
        <v>2</v>
      </c>
    </row>
    <row r="11" spans="1:39" x14ac:dyDescent="0.25">
      <c r="A11" s="5">
        <f t="shared" si="0"/>
        <v>46080</v>
      </c>
      <c r="B11" s="242">
        <f>VLOOKUP($A11,'WEEKLY DATA'!$C$9:$G$699,4)</f>
        <v>290</v>
      </c>
      <c r="C11" s="234">
        <v>330</v>
      </c>
      <c r="D11" s="235">
        <v>337</v>
      </c>
      <c r="E11" s="234">
        <f>VLOOKUP($A11,'WEEKLY DATA'!$C$9:$GA$699,8)</f>
        <v>350</v>
      </c>
      <c r="F11" s="234">
        <v>390</v>
      </c>
      <c r="G11" s="235">
        <v>322</v>
      </c>
      <c r="H11" s="234">
        <f>VLOOKUP($A11,'WEEKLY DATA'!$C$9:$GA$699,24)</f>
        <v>325</v>
      </c>
      <c r="I11" s="234">
        <v>340</v>
      </c>
      <c r="J11" s="235">
        <v>311</v>
      </c>
      <c r="K11" s="234">
        <f>VLOOKUP($A11,'WEEKLY DATA'!$C$9:$GA$699,40)</f>
        <v>330</v>
      </c>
      <c r="L11" s="234">
        <v>290</v>
      </c>
      <c r="M11" s="235">
        <v>262.5</v>
      </c>
      <c r="N11" s="234">
        <f>VLOOKUP($A11,'WEEKLY DATA'!$C$9:$GA$699,56)</f>
        <v>405</v>
      </c>
      <c r="O11" s="234">
        <v>380</v>
      </c>
      <c r="P11" s="235">
        <v>325.5</v>
      </c>
      <c r="Q11" s="234">
        <f>VLOOKUP($A11,'WEEKLY DATA'!$C$9:$GA$699,72)</f>
        <v>305</v>
      </c>
      <c r="R11" s="234">
        <v>300</v>
      </c>
      <c r="S11" s="235">
        <v>262.5</v>
      </c>
      <c r="T11" s="234">
        <f>VLOOKUP($A11,'WEEKLY DATA'!$C$9:$GA$699,100)</f>
        <v>265</v>
      </c>
      <c r="U11" s="234">
        <v>270</v>
      </c>
      <c r="V11" s="235">
        <v>208</v>
      </c>
      <c r="W11" s="234">
        <f>VLOOKUP($A11,'WEEKLY DATA'!$C$9:$GA$699,104)</f>
        <v>335</v>
      </c>
      <c r="X11" s="234">
        <v>330</v>
      </c>
      <c r="Y11" s="235">
        <v>271.5</v>
      </c>
      <c r="Z11" s="234">
        <f>VLOOKUP($A11,'WEEKLY DATA'!$C$9:$GA$699,120)</f>
        <v>290</v>
      </c>
      <c r="AA11" s="234">
        <v>385</v>
      </c>
      <c r="AB11" s="235">
        <v>298.5</v>
      </c>
      <c r="AC11" s="234">
        <f>VLOOKUP($A11,'WEEKLY DATA'!$C$9:$GA$699,136)</f>
        <v>280</v>
      </c>
      <c r="AD11" s="234">
        <v>330</v>
      </c>
      <c r="AE11" s="235">
        <v>290</v>
      </c>
      <c r="AF11" s="234">
        <f>VLOOKUP($A11,'WEEKLY DATA'!$C$9:$GA$699,152)</f>
        <v>245</v>
      </c>
      <c r="AG11" s="234">
        <v>315</v>
      </c>
      <c r="AH11" s="235">
        <v>290.5</v>
      </c>
      <c r="AI11" s="234">
        <f>VLOOKUP($A11,'WEEKLY DATA'!$C$9:$GA$699,168)</f>
        <v>230</v>
      </c>
      <c r="AJ11" s="234">
        <v>250</v>
      </c>
      <c r="AK11" s="235">
        <v>255.5</v>
      </c>
      <c r="AM11" s="7">
        <f t="shared" si="1"/>
        <v>2</v>
      </c>
    </row>
    <row r="12" spans="1:39" x14ac:dyDescent="0.25">
      <c r="A12" s="5">
        <f t="shared" si="0"/>
        <v>46087</v>
      </c>
      <c r="B12" s="242">
        <f>VLOOKUP($A12,'WEEKLY DATA'!$C$9:$G$699,4)</f>
        <v>290</v>
      </c>
      <c r="C12" s="234">
        <v>330</v>
      </c>
      <c r="D12" s="235">
        <v>337</v>
      </c>
      <c r="E12" s="234">
        <f>VLOOKUP($A12,'WEEKLY DATA'!$C$9:$GA$699,8)</f>
        <v>350</v>
      </c>
      <c r="F12" s="234">
        <v>400</v>
      </c>
      <c r="G12" s="235">
        <v>322</v>
      </c>
      <c r="H12" s="234">
        <f>VLOOKUP($A12,'WEEKLY DATA'!$C$9:$GA$699,24)</f>
        <v>325</v>
      </c>
      <c r="I12" s="234">
        <v>340</v>
      </c>
      <c r="J12" s="235">
        <v>311.5</v>
      </c>
      <c r="K12" s="234">
        <f>VLOOKUP($A12,'WEEKLY DATA'!$C$9:$GA$699,40)</f>
        <v>330</v>
      </c>
      <c r="L12" s="234">
        <v>290</v>
      </c>
      <c r="M12" s="235">
        <v>264</v>
      </c>
      <c r="N12" s="234">
        <f>VLOOKUP($A12,'WEEKLY DATA'!$C$9:$GA$699,56)</f>
        <v>405</v>
      </c>
      <c r="O12" s="234">
        <v>380</v>
      </c>
      <c r="P12" s="235">
        <v>325.5</v>
      </c>
      <c r="Q12" s="234">
        <f>VLOOKUP($A12,'WEEKLY DATA'!$C$9:$GA$699,72)</f>
        <v>305</v>
      </c>
      <c r="R12" s="234">
        <v>300</v>
      </c>
      <c r="S12" s="235">
        <v>263.5</v>
      </c>
      <c r="T12" s="234">
        <f>VLOOKUP($A12,'WEEKLY DATA'!$C$9:$GA$699,100)</f>
        <v>265</v>
      </c>
      <c r="U12" s="234">
        <v>270</v>
      </c>
      <c r="V12" s="235">
        <v>208</v>
      </c>
      <c r="W12" s="234">
        <f>VLOOKUP($A12,'WEEKLY DATA'!$C$9:$GA$699,104)</f>
        <v>335</v>
      </c>
      <c r="X12" s="234">
        <v>330</v>
      </c>
      <c r="Y12" s="235">
        <v>271.5</v>
      </c>
      <c r="Z12" s="234">
        <f>VLOOKUP($A12,'WEEKLY DATA'!$C$9:$GA$699,120)</f>
        <v>290</v>
      </c>
      <c r="AA12" s="234">
        <v>390</v>
      </c>
      <c r="AB12" s="235">
        <v>298.5</v>
      </c>
      <c r="AC12" s="234">
        <f>VLOOKUP($A12,'WEEKLY DATA'!$C$9:$GA$699,136)</f>
        <v>280</v>
      </c>
      <c r="AD12" s="234">
        <v>350</v>
      </c>
      <c r="AE12" s="235">
        <v>290</v>
      </c>
      <c r="AF12" s="234">
        <f>VLOOKUP($A12,'WEEKLY DATA'!$C$9:$GA$699,152)</f>
        <v>245</v>
      </c>
      <c r="AG12" s="234">
        <v>240</v>
      </c>
      <c r="AH12" s="235">
        <v>290.5</v>
      </c>
      <c r="AI12" s="234">
        <f>VLOOKUP($A12,'WEEKLY DATA'!$C$9:$GA$699,168)</f>
        <v>230</v>
      </c>
      <c r="AJ12" s="234">
        <v>250</v>
      </c>
      <c r="AK12" s="235">
        <v>254.5</v>
      </c>
      <c r="AM12" s="7">
        <f t="shared" si="1"/>
        <v>3</v>
      </c>
    </row>
    <row r="13" spans="1:39" x14ac:dyDescent="0.25">
      <c r="A13" s="5">
        <f t="shared" si="0"/>
        <v>46094</v>
      </c>
      <c r="B13" s="242">
        <f>VLOOKUP($A13,'WEEKLY DATA'!$C$9:$G$699,4)</f>
        <v>290</v>
      </c>
      <c r="C13" s="234">
        <v>330</v>
      </c>
      <c r="D13" s="235">
        <v>336</v>
      </c>
      <c r="E13" s="234">
        <f>VLOOKUP($A13,'WEEKLY DATA'!$C$9:$GA$699,8)</f>
        <v>350</v>
      </c>
      <c r="F13" s="234">
        <v>400</v>
      </c>
      <c r="G13" s="235">
        <v>321.5</v>
      </c>
      <c r="H13" s="234">
        <f>VLOOKUP($A13,'WEEKLY DATA'!$C$9:$GA$699,24)</f>
        <v>325</v>
      </c>
      <c r="I13" s="234">
        <v>340</v>
      </c>
      <c r="J13" s="235">
        <v>310.5</v>
      </c>
      <c r="K13" s="234">
        <f>VLOOKUP($A13,'WEEKLY DATA'!$C$9:$GA$699,40)</f>
        <v>330</v>
      </c>
      <c r="L13" s="234">
        <v>290</v>
      </c>
      <c r="M13" s="235">
        <v>265</v>
      </c>
      <c r="N13" s="234">
        <f>VLOOKUP($A13,'WEEKLY DATA'!$C$9:$GA$699,56)</f>
        <v>405</v>
      </c>
      <c r="O13" s="234">
        <v>380</v>
      </c>
      <c r="P13" s="235">
        <v>327</v>
      </c>
      <c r="Q13" s="234">
        <f>VLOOKUP($A13,'WEEKLY DATA'!$C$9:$GA$699,72)</f>
        <v>305</v>
      </c>
      <c r="R13" s="234">
        <v>300</v>
      </c>
      <c r="S13" s="235">
        <v>264.5</v>
      </c>
      <c r="T13" s="234">
        <f>VLOOKUP($A13,'WEEKLY DATA'!$C$9:$GA$699,100)</f>
        <v>255</v>
      </c>
      <c r="U13" s="234">
        <v>270</v>
      </c>
      <c r="V13" s="235">
        <v>207.5</v>
      </c>
      <c r="W13" s="234">
        <f>VLOOKUP($A13,'WEEKLY DATA'!$C$9:$GA$699,104)</f>
        <v>335</v>
      </c>
      <c r="X13" s="234">
        <v>330</v>
      </c>
      <c r="Y13" s="235">
        <v>273.5</v>
      </c>
      <c r="Z13" s="234">
        <f>VLOOKUP($A13,'WEEKLY DATA'!$C$9:$GA$699,120)</f>
        <v>290</v>
      </c>
      <c r="AA13" s="234">
        <v>390</v>
      </c>
      <c r="AB13" s="235">
        <v>298.5</v>
      </c>
      <c r="AC13" s="234">
        <f>VLOOKUP($A13,'WEEKLY DATA'!$C$9:$GA$699,136)</f>
        <v>280</v>
      </c>
      <c r="AD13" s="234">
        <v>350</v>
      </c>
      <c r="AE13" s="235">
        <v>289.5</v>
      </c>
      <c r="AF13" s="234">
        <f>VLOOKUP($A13,'WEEKLY DATA'!$C$9:$GA$699,152)</f>
        <v>245</v>
      </c>
      <c r="AG13" s="234">
        <v>240</v>
      </c>
      <c r="AH13" s="235">
        <v>291.5</v>
      </c>
      <c r="AI13" s="234">
        <f>VLOOKUP($A13,'WEEKLY DATA'!$C$9:$GA$699,168)</f>
        <v>230</v>
      </c>
      <c r="AJ13" s="234">
        <v>250</v>
      </c>
      <c r="AK13" s="235">
        <v>256</v>
      </c>
      <c r="AM13" s="7">
        <f t="shared" si="1"/>
        <v>3</v>
      </c>
    </row>
    <row r="14" spans="1:39" x14ac:dyDescent="0.25">
      <c r="A14" s="5">
        <f t="shared" si="0"/>
        <v>46101</v>
      </c>
      <c r="B14" s="242">
        <f>VLOOKUP($A14,'WEEKLY DATA'!$C$9:$G$699,4)</f>
        <v>290</v>
      </c>
      <c r="C14" s="234">
        <v>330</v>
      </c>
      <c r="D14" s="235">
        <v>347</v>
      </c>
      <c r="E14" s="234">
        <f>VLOOKUP($A14,'WEEKLY DATA'!$C$9:$GA$699,8)</f>
        <v>350</v>
      </c>
      <c r="F14" s="234">
        <v>400</v>
      </c>
      <c r="G14" s="235">
        <v>322</v>
      </c>
      <c r="H14" s="234">
        <f>VLOOKUP($A14,'WEEKLY DATA'!$C$9:$GA$699,24)</f>
        <v>325</v>
      </c>
      <c r="I14" s="234">
        <v>340</v>
      </c>
      <c r="J14" s="235">
        <v>309.5</v>
      </c>
      <c r="K14" s="234">
        <f>VLOOKUP($A14,'WEEKLY DATA'!$C$9:$GA$699,40)</f>
        <v>330</v>
      </c>
      <c r="L14" s="234">
        <v>292.5</v>
      </c>
      <c r="M14" s="235">
        <v>266</v>
      </c>
      <c r="N14" s="234">
        <f>VLOOKUP($A14,'WEEKLY DATA'!$C$9:$GA$699,56)</f>
        <v>405</v>
      </c>
      <c r="O14" s="234">
        <v>382.5</v>
      </c>
      <c r="P14" s="235">
        <v>328.5</v>
      </c>
      <c r="Q14" s="234">
        <f>VLOOKUP($A14,'WEEKLY DATA'!$C$9:$GA$699,72)</f>
        <v>305</v>
      </c>
      <c r="R14" s="234">
        <v>305</v>
      </c>
      <c r="S14" s="235">
        <v>265.5</v>
      </c>
      <c r="T14" s="234">
        <f>VLOOKUP($A14,'WEEKLY DATA'!$C$9:$GA$699,100)</f>
        <v>245</v>
      </c>
      <c r="U14" s="234">
        <v>272.5</v>
      </c>
      <c r="V14" s="235">
        <v>207</v>
      </c>
      <c r="W14" s="234">
        <f>VLOOKUP($A14,'WEEKLY DATA'!$C$9:$GA$699,104)</f>
        <v>335</v>
      </c>
      <c r="X14" s="234">
        <v>335</v>
      </c>
      <c r="Y14" s="235">
        <v>275.5</v>
      </c>
      <c r="Z14" s="234">
        <f>VLOOKUP($A14,'WEEKLY DATA'!$C$9:$GA$699,120)</f>
        <v>290</v>
      </c>
      <c r="AA14" s="234">
        <v>390</v>
      </c>
      <c r="AB14" s="235">
        <v>299.5</v>
      </c>
      <c r="AC14" s="234">
        <f>VLOOKUP($A14,'WEEKLY DATA'!$C$9:$GA$699,136)</f>
        <v>280</v>
      </c>
      <c r="AD14" s="234">
        <v>350</v>
      </c>
      <c r="AE14" s="235">
        <v>290</v>
      </c>
      <c r="AF14" s="234">
        <f>VLOOKUP($A14,'WEEKLY DATA'!$C$9:$GA$699,152)</f>
        <v>245</v>
      </c>
      <c r="AG14" s="234">
        <v>240</v>
      </c>
      <c r="AH14" s="235">
        <v>282.5</v>
      </c>
      <c r="AI14" s="234">
        <f>VLOOKUP($A14,'WEEKLY DATA'!$C$9:$GA$699,168)</f>
        <v>230</v>
      </c>
      <c r="AJ14" s="234">
        <v>250</v>
      </c>
      <c r="AK14" s="235">
        <v>257.5</v>
      </c>
      <c r="AM14" s="7">
        <f t="shared" si="1"/>
        <v>3</v>
      </c>
    </row>
    <row r="15" spans="1:39" x14ac:dyDescent="0.25">
      <c r="A15" s="5">
        <f t="shared" si="0"/>
        <v>46108</v>
      </c>
      <c r="B15" s="242">
        <f>VLOOKUP($A15,'WEEKLY DATA'!$C$9:$G$699,4)</f>
        <v>290</v>
      </c>
      <c r="C15" s="234">
        <v>330</v>
      </c>
      <c r="D15" s="235">
        <v>347</v>
      </c>
      <c r="E15" s="234">
        <f>VLOOKUP($A15,'WEEKLY DATA'!$C$9:$GA$699,8)</f>
        <v>350</v>
      </c>
      <c r="F15" s="234">
        <v>400</v>
      </c>
      <c r="G15" s="235">
        <v>322</v>
      </c>
      <c r="H15" s="234">
        <f>VLOOKUP($A15,'WEEKLY DATA'!$C$9:$GA$699,24)</f>
        <v>325</v>
      </c>
      <c r="I15" s="234">
        <v>340</v>
      </c>
      <c r="J15" s="235">
        <v>310</v>
      </c>
      <c r="K15" s="234">
        <f>VLOOKUP($A15,'WEEKLY DATA'!$C$9:$GA$699,40)</f>
        <v>330</v>
      </c>
      <c r="L15" s="234">
        <v>295</v>
      </c>
      <c r="M15" s="235">
        <v>270</v>
      </c>
      <c r="N15" s="234">
        <f>VLOOKUP($A15,'WEEKLY DATA'!$C$9:$GA$699,56)</f>
        <v>405</v>
      </c>
      <c r="O15" s="234">
        <v>385</v>
      </c>
      <c r="P15" s="235">
        <v>329.5</v>
      </c>
      <c r="Q15" s="234">
        <f>VLOOKUP($A15,'WEEKLY DATA'!$C$9:$GA$699,72)</f>
        <v>305</v>
      </c>
      <c r="R15" s="234">
        <v>310</v>
      </c>
      <c r="S15" s="235">
        <v>265.5</v>
      </c>
      <c r="T15" s="234">
        <f>VLOOKUP($A15,'WEEKLY DATA'!$C$9:$GA$699,100)</f>
        <v>245</v>
      </c>
      <c r="U15" s="234">
        <v>275</v>
      </c>
      <c r="V15" s="235">
        <v>207</v>
      </c>
      <c r="W15" s="234">
        <f>VLOOKUP($A15,'WEEKLY DATA'!$C$9:$GA$699,104)</f>
        <v>335</v>
      </c>
      <c r="X15" s="234">
        <v>340</v>
      </c>
      <c r="Y15" s="235">
        <v>275.5</v>
      </c>
      <c r="Z15" s="234">
        <f>VLOOKUP($A15,'WEEKLY DATA'!$C$9:$GA$699,120)</f>
        <v>290</v>
      </c>
      <c r="AA15" s="234">
        <v>390</v>
      </c>
      <c r="AB15" s="235">
        <v>302.5</v>
      </c>
      <c r="AC15" s="234">
        <f>VLOOKUP($A15,'WEEKLY DATA'!$C$9:$GA$699,136)</f>
        <v>280</v>
      </c>
      <c r="AD15" s="234">
        <v>350</v>
      </c>
      <c r="AE15" s="235">
        <v>289</v>
      </c>
      <c r="AF15" s="234">
        <f>VLOOKUP($A15,'WEEKLY DATA'!$C$9:$GA$699,152)</f>
        <v>245</v>
      </c>
      <c r="AG15" s="234">
        <v>240</v>
      </c>
      <c r="AH15" s="235">
        <v>283.5</v>
      </c>
      <c r="AI15" s="234">
        <f>VLOOKUP($A15,'WEEKLY DATA'!$C$9:$GA$699,168)</f>
        <v>230</v>
      </c>
      <c r="AJ15" s="234">
        <v>250</v>
      </c>
      <c r="AK15" s="235">
        <v>257</v>
      </c>
      <c r="AM15" s="7">
        <f t="shared" si="1"/>
        <v>3</v>
      </c>
    </row>
    <row r="16" spans="1:39" x14ac:dyDescent="0.25">
      <c r="A16" s="5">
        <f t="shared" si="0"/>
        <v>46115</v>
      </c>
      <c r="B16" s="3"/>
      <c r="C16" s="234">
        <v>330</v>
      </c>
      <c r="D16" s="235">
        <v>347</v>
      </c>
      <c r="E16" s="234"/>
      <c r="F16" s="234">
        <v>400</v>
      </c>
      <c r="G16" s="235">
        <v>324</v>
      </c>
      <c r="H16" s="234"/>
      <c r="I16" s="234">
        <v>340</v>
      </c>
      <c r="J16" s="235">
        <v>310</v>
      </c>
      <c r="K16" s="234"/>
      <c r="L16" s="234">
        <v>295</v>
      </c>
      <c r="M16" s="235">
        <v>272</v>
      </c>
      <c r="N16" s="234"/>
      <c r="O16" s="234">
        <v>385</v>
      </c>
      <c r="P16" s="235">
        <v>331</v>
      </c>
      <c r="Q16" s="234">
        <f>VLOOKUP($A16,'WEEKLY DATA'!$C$9:$GA$699,72)</f>
        <v>305</v>
      </c>
      <c r="R16" s="234">
        <v>310</v>
      </c>
      <c r="S16" s="235">
        <v>266</v>
      </c>
      <c r="T16" s="234"/>
      <c r="U16" s="234">
        <v>285</v>
      </c>
      <c r="V16" s="235">
        <v>208.5</v>
      </c>
      <c r="W16" s="234"/>
      <c r="X16" s="234">
        <v>340</v>
      </c>
      <c r="Y16" s="235">
        <v>275.5</v>
      </c>
      <c r="Z16" s="234"/>
      <c r="AA16" s="234">
        <v>405</v>
      </c>
      <c r="AB16" s="235">
        <v>302.5</v>
      </c>
      <c r="AC16" s="234"/>
      <c r="AD16" s="234">
        <v>350</v>
      </c>
      <c r="AE16" s="235">
        <v>289</v>
      </c>
      <c r="AF16" s="234"/>
      <c r="AG16" s="234">
        <v>240</v>
      </c>
      <c r="AH16" s="235">
        <v>287.5</v>
      </c>
      <c r="AI16" s="234"/>
      <c r="AJ16" s="234">
        <v>250</v>
      </c>
      <c r="AK16" s="235">
        <v>257</v>
      </c>
      <c r="AM16" s="7">
        <f t="shared" si="1"/>
        <v>4</v>
      </c>
    </row>
    <row r="17" spans="1:39" x14ac:dyDescent="0.25">
      <c r="A17" s="5">
        <f t="shared" si="0"/>
        <v>46122</v>
      </c>
      <c r="B17" s="3"/>
      <c r="C17" s="234">
        <v>330</v>
      </c>
      <c r="D17" s="235">
        <v>347</v>
      </c>
      <c r="E17" s="234"/>
      <c r="F17" s="234">
        <v>410</v>
      </c>
      <c r="G17" s="235">
        <v>324</v>
      </c>
      <c r="H17" s="234"/>
      <c r="I17" s="234">
        <v>340</v>
      </c>
      <c r="J17" s="235">
        <v>310</v>
      </c>
      <c r="K17" s="234"/>
      <c r="L17" s="234">
        <v>295</v>
      </c>
      <c r="M17" s="235">
        <v>273</v>
      </c>
      <c r="N17" s="234"/>
      <c r="O17" s="234">
        <v>385</v>
      </c>
      <c r="P17" s="235">
        <v>332.75</v>
      </c>
      <c r="Q17" s="234"/>
      <c r="R17" s="234">
        <v>310</v>
      </c>
      <c r="S17" s="235">
        <v>269</v>
      </c>
      <c r="T17" s="234"/>
      <c r="U17" s="234">
        <v>295</v>
      </c>
      <c r="V17" s="235">
        <v>208.75</v>
      </c>
      <c r="W17" s="234"/>
      <c r="X17" s="234">
        <v>340</v>
      </c>
      <c r="Y17" s="235">
        <v>279.5</v>
      </c>
      <c r="Z17" s="234"/>
      <c r="AA17" s="234">
        <v>405</v>
      </c>
      <c r="AB17" s="235">
        <v>305</v>
      </c>
      <c r="AC17" s="234"/>
      <c r="AD17" s="234">
        <v>350</v>
      </c>
      <c r="AE17" s="235">
        <v>289.25</v>
      </c>
      <c r="AF17" s="234"/>
      <c r="AG17" s="234">
        <v>260</v>
      </c>
      <c r="AH17" s="235">
        <v>287.5</v>
      </c>
      <c r="AI17" s="234"/>
      <c r="AJ17" s="234">
        <v>250</v>
      </c>
      <c r="AK17" s="235">
        <v>257</v>
      </c>
      <c r="AM17" s="7">
        <f t="shared" si="1"/>
        <v>4</v>
      </c>
    </row>
    <row r="18" spans="1:39" x14ac:dyDescent="0.25">
      <c r="A18" s="5">
        <f t="shared" si="0"/>
        <v>46129</v>
      </c>
      <c r="B18" s="3"/>
      <c r="C18" s="234">
        <v>330</v>
      </c>
      <c r="D18" s="235">
        <v>347</v>
      </c>
      <c r="E18" s="234"/>
      <c r="F18" s="234">
        <v>410</v>
      </c>
      <c r="G18" s="235">
        <v>327</v>
      </c>
      <c r="H18" s="234"/>
      <c r="I18" s="234">
        <v>340</v>
      </c>
      <c r="J18" s="235">
        <v>306</v>
      </c>
      <c r="K18" s="234"/>
      <c r="L18" s="234">
        <v>295</v>
      </c>
      <c r="M18" s="235">
        <v>268</v>
      </c>
      <c r="N18" s="234"/>
      <c r="O18" s="234">
        <v>385</v>
      </c>
      <c r="P18" s="235">
        <v>336</v>
      </c>
      <c r="Q18" s="234"/>
      <c r="R18" s="234">
        <v>320</v>
      </c>
      <c r="S18" s="235">
        <v>270.5</v>
      </c>
      <c r="T18" s="234"/>
      <c r="U18" s="234">
        <v>295</v>
      </c>
      <c r="V18" s="235">
        <v>210.5</v>
      </c>
      <c r="W18" s="234"/>
      <c r="X18" s="234">
        <v>360</v>
      </c>
      <c r="Y18" s="235">
        <v>277.5</v>
      </c>
      <c r="Z18" s="234"/>
      <c r="AA18" s="234">
        <v>415</v>
      </c>
      <c r="AB18" s="235">
        <v>299.5</v>
      </c>
      <c r="AC18" s="234"/>
      <c r="AD18" s="234">
        <v>350</v>
      </c>
      <c r="AE18" s="235">
        <v>289.5</v>
      </c>
      <c r="AF18" s="234"/>
      <c r="AG18" s="234">
        <v>260</v>
      </c>
      <c r="AH18" s="235">
        <v>287.5</v>
      </c>
      <c r="AI18" s="234"/>
      <c r="AJ18" s="234">
        <v>250</v>
      </c>
      <c r="AK18" s="235">
        <v>257</v>
      </c>
      <c r="AM18" s="7">
        <f t="shared" si="1"/>
        <v>4</v>
      </c>
    </row>
    <row r="19" spans="1:39" x14ac:dyDescent="0.25">
      <c r="A19" s="5">
        <f t="shared" si="0"/>
        <v>46136</v>
      </c>
      <c r="B19" s="3"/>
      <c r="C19" s="234">
        <v>330</v>
      </c>
      <c r="D19" s="235">
        <v>347</v>
      </c>
      <c r="E19" s="234"/>
      <c r="F19" s="234">
        <v>410</v>
      </c>
      <c r="G19" s="235">
        <v>327</v>
      </c>
      <c r="H19" s="234"/>
      <c r="I19" s="234">
        <v>340</v>
      </c>
      <c r="J19" s="235">
        <v>306</v>
      </c>
      <c r="K19" s="234"/>
      <c r="L19" s="234">
        <v>295</v>
      </c>
      <c r="M19" s="235">
        <v>270.5</v>
      </c>
      <c r="N19" s="234"/>
      <c r="O19" s="234">
        <v>385</v>
      </c>
      <c r="P19" s="235">
        <v>336</v>
      </c>
      <c r="Q19" s="234"/>
      <c r="R19" s="234">
        <v>320</v>
      </c>
      <c r="S19" s="235">
        <v>271.5</v>
      </c>
      <c r="T19" s="234"/>
      <c r="U19" s="234">
        <v>300</v>
      </c>
      <c r="V19" s="235">
        <v>212.5</v>
      </c>
      <c r="W19" s="234"/>
      <c r="X19" s="234">
        <v>360</v>
      </c>
      <c r="Y19" s="235">
        <v>279</v>
      </c>
      <c r="Z19" s="234"/>
      <c r="AA19" s="234">
        <v>415</v>
      </c>
      <c r="AB19" s="235">
        <v>299.5</v>
      </c>
      <c r="AC19" s="234"/>
      <c r="AD19" s="234">
        <v>350</v>
      </c>
      <c r="AE19" s="235">
        <v>284.5</v>
      </c>
      <c r="AF19" s="234"/>
      <c r="AG19" s="234">
        <v>260</v>
      </c>
      <c r="AH19" s="235">
        <v>284.5</v>
      </c>
      <c r="AI19" s="234"/>
      <c r="AJ19" s="234">
        <v>250</v>
      </c>
      <c r="AK19" s="235">
        <v>254.5</v>
      </c>
      <c r="AM19" s="7">
        <f t="shared" si="1"/>
        <v>4</v>
      </c>
    </row>
    <row r="20" spans="1:39" x14ac:dyDescent="0.25">
      <c r="A20" s="5">
        <f t="shared" si="0"/>
        <v>46143</v>
      </c>
      <c r="B20" s="3"/>
      <c r="C20" s="234">
        <v>330</v>
      </c>
      <c r="D20" s="235">
        <v>347</v>
      </c>
      <c r="E20" s="234"/>
      <c r="F20" s="234">
        <v>410</v>
      </c>
      <c r="G20" s="235">
        <v>327</v>
      </c>
      <c r="H20" s="234"/>
      <c r="I20" s="234">
        <v>340</v>
      </c>
      <c r="J20" s="235">
        <v>306</v>
      </c>
      <c r="K20" s="234"/>
      <c r="L20" s="234">
        <v>295</v>
      </c>
      <c r="M20" s="235">
        <v>271.5</v>
      </c>
      <c r="N20" s="234"/>
      <c r="O20" s="234">
        <v>385</v>
      </c>
      <c r="P20" s="235">
        <v>338</v>
      </c>
      <c r="Q20" s="234"/>
      <c r="R20" s="234">
        <v>325</v>
      </c>
      <c r="S20" s="235">
        <v>273.5</v>
      </c>
      <c r="T20" s="234"/>
      <c r="U20" s="234">
        <v>305</v>
      </c>
      <c r="V20" s="235">
        <v>213.5</v>
      </c>
      <c r="W20" s="234"/>
      <c r="X20" s="234">
        <v>365</v>
      </c>
      <c r="Y20" s="235">
        <v>280</v>
      </c>
      <c r="Z20" s="234"/>
      <c r="AA20" s="234">
        <v>415</v>
      </c>
      <c r="AB20" s="235">
        <v>299.5</v>
      </c>
      <c r="AC20" s="234"/>
      <c r="AD20" s="234">
        <v>350</v>
      </c>
      <c r="AE20" s="235">
        <v>283.5</v>
      </c>
      <c r="AF20" s="234"/>
      <c r="AG20" s="234">
        <v>260</v>
      </c>
      <c r="AH20" s="235">
        <v>289</v>
      </c>
      <c r="AI20" s="234"/>
      <c r="AJ20" s="234">
        <v>250</v>
      </c>
      <c r="AK20" s="235">
        <v>254.5</v>
      </c>
      <c r="AM20" s="7">
        <f t="shared" si="1"/>
        <v>5</v>
      </c>
    </row>
    <row r="21" spans="1:39" x14ac:dyDescent="0.25">
      <c r="A21" s="5">
        <f t="shared" si="0"/>
        <v>46150</v>
      </c>
      <c r="B21" s="3"/>
      <c r="C21" s="234">
        <v>330</v>
      </c>
      <c r="D21" s="235">
        <v>347</v>
      </c>
      <c r="E21" s="234"/>
      <c r="F21" s="234">
        <v>410</v>
      </c>
      <c r="G21" s="235">
        <v>327</v>
      </c>
      <c r="H21" s="234"/>
      <c r="I21" s="234">
        <v>340</v>
      </c>
      <c r="J21" s="235">
        <v>306</v>
      </c>
      <c r="K21" s="234"/>
      <c r="L21" s="234">
        <v>295</v>
      </c>
      <c r="M21" s="235">
        <v>272.25</v>
      </c>
      <c r="N21" s="234"/>
      <c r="O21" s="234">
        <v>385</v>
      </c>
      <c r="P21" s="235">
        <v>339.75</v>
      </c>
      <c r="Q21" s="234"/>
      <c r="R21" s="234">
        <v>330</v>
      </c>
      <c r="S21" s="235">
        <v>273</v>
      </c>
      <c r="T21" s="234"/>
      <c r="U21" s="234">
        <v>310</v>
      </c>
      <c r="V21" s="235">
        <v>213.5</v>
      </c>
      <c r="W21" s="234"/>
      <c r="X21" s="234">
        <v>370</v>
      </c>
      <c r="Y21" s="235">
        <v>280.5</v>
      </c>
      <c r="Z21" s="234"/>
      <c r="AA21" s="234">
        <v>415</v>
      </c>
      <c r="AB21" s="235">
        <v>301</v>
      </c>
      <c r="AC21" s="234"/>
      <c r="AD21" s="234">
        <v>350</v>
      </c>
      <c r="AE21" s="235">
        <v>283.5</v>
      </c>
      <c r="AF21" s="234"/>
      <c r="AG21" s="234">
        <v>260</v>
      </c>
      <c r="AH21" s="235">
        <v>291</v>
      </c>
      <c r="AI21" s="234"/>
      <c r="AJ21" s="234">
        <v>250</v>
      </c>
      <c r="AK21" s="235">
        <v>256</v>
      </c>
      <c r="AL21" t="s">
        <v>22</v>
      </c>
      <c r="AM21" s="7">
        <f t="shared" si="1"/>
        <v>5</v>
      </c>
    </row>
    <row r="22" spans="1:39" x14ac:dyDescent="0.25">
      <c r="A22" s="5">
        <f t="shared" si="0"/>
        <v>46157</v>
      </c>
      <c r="B22" s="3"/>
      <c r="C22" s="234">
        <v>330</v>
      </c>
      <c r="D22" s="235">
        <v>347</v>
      </c>
      <c r="E22" s="234"/>
      <c r="F22" s="234">
        <v>410</v>
      </c>
      <c r="G22" s="235">
        <v>332</v>
      </c>
      <c r="H22" s="234"/>
      <c r="I22" s="234">
        <v>340</v>
      </c>
      <c r="J22" s="235">
        <v>309</v>
      </c>
      <c r="K22" s="234"/>
      <c r="L22" s="234">
        <v>295</v>
      </c>
      <c r="M22" s="235">
        <v>273</v>
      </c>
      <c r="N22" s="234"/>
      <c r="O22" s="234">
        <v>385</v>
      </c>
      <c r="P22" s="235">
        <v>341.5</v>
      </c>
      <c r="Q22" s="234"/>
      <c r="R22" s="234">
        <v>330</v>
      </c>
      <c r="S22" s="235">
        <v>282.5</v>
      </c>
      <c r="T22" s="234"/>
      <c r="U22" s="234">
        <v>310</v>
      </c>
      <c r="V22" s="235">
        <v>220.5</v>
      </c>
      <c r="W22" s="234"/>
      <c r="X22" s="234">
        <v>370</v>
      </c>
      <c r="Y22" s="235">
        <v>291</v>
      </c>
      <c r="Z22" s="234"/>
      <c r="AA22" s="234">
        <v>415</v>
      </c>
      <c r="AB22" s="235">
        <v>302.5</v>
      </c>
      <c r="AC22" s="234"/>
      <c r="AD22" s="234">
        <v>350</v>
      </c>
      <c r="AE22" s="235">
        <v>303.5</v>
      </c>
      <c r="AF22" s="234"/>
      <c r="AG22" s="234">
        <v>260</v>
      </c>
      <c r="AH22" s="235">
        <v>293</v>
      </c>
      <c r="AI22" s="234"/>
      <c r="AJ22" s="234">
        <v>250</v>
      </c>
      <c r="AK22" s="235">
        <v>264.5</v>
      </c>
      <c r="AM22" s="7">
        <f t="shared" si="1"/>
        <v>5</v>
      </c>
    </row>
    <row r="23" spans="1:39" x14ac:dyDescent="0.25">
      <c r="A23" s="5">
        <f t="shared" si="0"/>
        <v>46164</v>
      </c>
      <c r="B23" s="3"/>
      <c r="C23" s="234">
        <v>330</v>
      </c>
      <c r="D23" s="235">
        <v>347</v>
      </c>
      <c r="E23" s="234"/>
      <c r="F23" s="234">
        <v>435</v>
      </c>
      <c r="G23" s="235">
        <v>332</v>
      </c>
      <c r="H23" s="234"/>
      <c r="I23" s="234">
        <v>355</v>
      </c>
      <c r="J23" s="235">
        <v>309</v>
      </c>
      <c r="K23" s="234"/>
      <c r="L23" s="234">
        <v>295</v>
      </c>
      <c r="M23" s="235">
        <v>289</v>
      </c>
      <c r="N23" s="234"/>
      <c r="O23" s="234">
        <v>385</v>
      </c>
      <c r="P23" s="235">
        <v>357.5</v>
      </c>
      <c r="Q23" s="234"/>
      <c r="R23" s="234">
        <v>380</v>
      </c>
      <c r="S23" s="235">
        <v>285</v>
      </c>
      <c r="T23" s="234"/>
      <c r="U23" s="234">
        <v>345</v>
      </c>
      <c r="V23" s="235">
        <v>226.5</v>
      </c>
      <c r="W23" s="234"/>
      <c r="X23" s="234">
        <v>420</v>
      </c>
      <c r="Y23" s="235">
        <v>297</v>
      </c>
      <c r="Z23" s="234"/>
      <c r="AA23" s="234">
        <v>415</v>
      </c>
      <c r="AB23" s="235">
        <v>308.5</v>
      </c>
      <c r="AC23" s="234"/>
      <c r="AD23" s="234">
        <v>450</v>
      </c>
      <c r="AE23" s="235">
        <v>302</v>
      </c>
      <c r="AF23" s="234"/>
      <c r="AG23" s="234">
        <v>260</v>
      </c>
      <c r="AH23" s="235">
        <v>294</v>
      </c>
      <c r="AI23" s="234"/>
      <c r="AJ23" s="234">
        <v>285</v>
      </c>
      <c r="AK23" s="235">
        <v>285</v>
      </c>
      <c r="AM23" s="7">
        <f t="shared" si="1"/>
        <v>5</v>
      </c>
    </row>
    <row r="24" spans="1:39" x14ac:dyDescent="0.25">
      <c r="A24" s="5">
        <f t="shared" si="0"/>
        <v>46171</v>
      </c>
      <c r="B24" s="3"/>
      <c r="C24" s="234">
        <v>330</v>
      </c>
      <c r="D24" s="235">
        <v>347</v>
      </c>
      <c r="E24" s="234"/>
      <c r="F24" s="234">
        <v>435</v>
      </c>
      <c r="G24" s="235">
        <v>334</v>
      </c>
      <c r="H24" s="234"/>
      <c r="I24" s="234">
        <v>355</v>
      </c>
      <c r="J24" s="235">
        <v>311</v>
      </c>
      <c r="K24" s="234"/>
      <c r="L24" s="234">
        <v>380</v>
      </c>
      <c r="M24" s="235">
        <v>303.5</v>
      </c>
      <c r="N24" s="234"/>
      <c r="O24" s="234">
        <v>470</v>
      </c>
      <c r="P24" s="235">
        <v>375.5</v>
      </c>
      <c r="Q24" s="234"/>
      <c r="R24" s="234">
        <v>400</v>
      </c>
      <c r="S24" s="235">
        <v>297.5</v>
      </c>
      <c r="T24" s="234"/>
      <c r="U24" s="234">
        <v>375</v>
      </c>
      <c r="V24" s="235">
        <v>235.5</v>
      </c>
      <c r="W24" s="234"/>
      <c r="X24" s="234">
        <v>440</v>
      </c>
      <c r="Y24" s="235">
        <v>309</v>
      </c>
      <c r="Z24" s="234"/>
      <c r="AA24" s="234">
        <v>445</v>
      </c>
      <c r="AB24" s="235">
        <v>320.5</v>
      </c>
      <c r="AC24" s="234"/>
      <c r="AD24" s="234">
        <v>450</v>
      </c>
      <c r="AE24" s="235">
        <v>303</v>
      </c>
      <c r="AF24" s="234"/>
      <c r="AG24" s="234">
        <v>260</v>
      </c>
      <c r="AH24" s="235">
        <v>303.5</v>
      </c>
      <c r="AI24" s="234"/>
      <c r="AJ24" s="234">
        <v>375</v>
      </c>
      <c r="AK24" s="235">
        <v>287.5</v>
      </c>
      <c r="AM24" s="7">
        <f t="shared" si="1"/>
        <v>5</v>
      </c>
    </row>
    <row r="25" spans="1:39" x14ac:dyDescent="0.25">
      <c r="A25" s="5">
        <f t="shared" si="0"/>
        <v>46178</v>
      </c>
      <c r="B25" s="3"/>
      <c r="C25" s="234">
        <v>330</v>
      </c>
      <c r="D25" s="235">
        <v>347</v>
      </c>
      <c r="E25" s="234"/>
      <c r="F25" s="234">
        <v>435</v>
      </c>
      <c r="G25" s="235">
        <v>334</v>
      </c>
      <c r="H25" s="234"/>
      <c r="I25" s="234">
        <v>355</v>
      </c>
      <c r="J25" s="235">
        <v>312</v>
      </c>
      <c r="K25" s="234"/>
      <c r="L25" s="234">
        <v>430</v>
      </c>
      <c r="M25" s="235">
        <v>309.25</v>
      </c>
      <c r="N25" s="234"/>
      <c r="O25" s="234">
        <v>520</v>
      </c>
      <c r="P25" s="235">
        <v>380.5</v>
      </c>
      <c r="Q25" s="234"/>
      <c r="R25" s="234">
        <v>440</v>
      </c>
      <c r="S25" s="235">
        <v>303.75</v>
      </c>
      <c r="T25" s="234"/>
      <c r="U25" s="234">
        <v>415</v>
      </c>
      <c r="V25" s="235">
        <v>241.5</v>
      </c>
      <c r="W25" s="234"/>
      <c r="X25" s="234">
        <v>480</v>
      </c>
      <c r="Y25" s="235">
        <v>317</v>
      </c>
      <c r="Z25" s="234"/>
      <c r="AA25" s="234">
        <v>505</v>
      </c>
      <c r="AB25" s="235">
        <v>326.5</v>
      </c>
      <c r="AC25" s="234"/>
      <c r="AD25" s="234">
        <v>450</v>
      </c>
      <c r="AE25" s="235">
        <v>301</v>
      </c>
      <c r="AF25" s="234"/>
      <c r="AG25" s="234">
        <v>260</v>
      </c>
      <c r="AH25" s="235">
        <v>304.5</v>
      </c>
      <c r="AI25" s="234"/>
      <c r="AJ25" s="234">
        <v>375</v>
      </c>
      <c r="AK25" s="235">
        <v>287.75</v>
      </c>
      <c r="AM25" s="7">
        <f t="shared" si="1"/>
        <v>6</v>
      </c>
    </row>
    <row r="26" spans="1:39" x14ac:dyDescent="0.25">
      <c r="A26" s="5">
        <f t="shared" si="0"/>
        <v>46185</v>
      </c>
      <c r="B26" s="3"/>
      <c r="C26" s="234">
        <v>330</v>
      </c>
      <c r="D26" s="235">
        <v>347</v>
      </c>
      <c r="E26" s="234"/>
      <c r="F26" s="234">
        <v>435</v>
      </c>
      <c r="G26" s="235">
        <v>349</v>
      </c>
      <c r="H26" s="234"/>
      <c r="I26" s="234">
        <v>355</v>
      </c>
      <c r="J26" s="235">
        <v>314.5</v>
      </c>
      <c r="K26" s="234"/>
      <c r="L26" s="234">
        <v>450</v>
      </c>
      <c r="M26" s="235">
        <v>314</v>
      </c>
      <c r="N26" s="234"/>
      <c r="O26" s="234">
        <v>540</v>
      </c>
      <c r="P26" s="235">
        <v>385.5</v>
      </c>
      <c r="Q26" s="234"/>
      <c r="R26" s="234">
        <v>460</v>
      </c>
      <c r="S26" s="235">
        <v>312.75</v>
      </c>
      <c r="T26" s="234"/>
      <c r="U26" s="234">
        <v>445</v>
      </c>
      <c r="V26" s="235">
        <v>254</v>
      </c>
      <c r="W26" s="234"/>
      <c r="X26" s="234">
        <v>500</v>
      </c>
      <c r="Y26" s="235">
        <v>324.5</v>
      </c>
      <c r="Z26" s="234"/>
      <c r="AA26" s="234">
        <v>525</v>
      </c>
      <c r="AB26" s="235">
        <v>332</v>
      </c>
      <c r="AC26" s="234"/>
      <c r="AD26" s="234">
        <v>450</v>
      </c>
      <c r="AE26" s="235">
        <v>300.75</v>
      </c>
      <c r="AF26" s="234"/>
      <c r="AG26" s="234">
        <v>260</v>
      </c>
      <c r="AH26" s="235">
        <v>304</v>
      </c>
      <c r="AI26" s="234"/>
      <c r="AJ26" s="234">
        <v>370</v>
      </c>
      <c r="AK26" s="235">
        <v>287.75</v>
      </c>
      <c r="AM26" s="7">
        <f t="shared" si="1"/>
        <v>6</v>
      </c>
    </row>
    <row r="27" spans="1:39" x14ac:dyDescent="0.25">
      <c r="A27" s="5">
        <f t="shared" si="0"/>
        <v>46192</v>
      </c>
      <c r="B27" s="3"/>
      <c r="C27" s="234">
        <v>330</v>
      </c>
      <c r="D27" s="235">
        <v>347</v>
      </c>
      <c r="E27" s="234"/>
      <c r="F27" s="234">
        <v>517.5</v>
      </c>
      <c r="G27" s="235">
        <v>366</v>
      </c>
      <c r="H27" s="234"/>
      <c r="I27" s="234">
        <v>365</v>
      </c>
      <c r="J27" s="235">
        <v>317</v>
      </c>
      <c r="K27" s="234"/>
      <c r="L27" s="234">
        <v>475</v>
      </c>
      <c r="M27" s="235">
        <v>319</v>
      </c>
      <c r="N27" s="234"/>
      <c r="O27" s="234">
        <v>565</v>
      </c>
      <c r="P27" s="235">
        <v>390.5</v>
      </c>
      <c r="Q27" s="234"/>
      <c r="R27" s="234">
        <v>502.5</v>
      </c>
      <c r="S27" s="235">
        <v>321.5</v>
      </c>
      <c r="T27" s="234"/>
      <c r="U27" s="234">
        <v>507.5</v>
      </c>
      <c r="V27" s="235">
        <v>266.5</v>
      </c>
      <c r="W27" s="234"/>
      <c r="X27" s="234">
        <v>537.5</v>
      </c>
      <c r="Y27" s="235">
        <v>332</v>
      </c>
      <c r="Z27" s="234"/>
      <c r="AA27" s="234">
        <v>545</v>
      </c>
      <c r="AB27" s="235">
        <v>335.5</v>
      </c>
      <c r="AC27" s="234"/>
      <c r="AD27" s="234">
        <v>450</v>
      </c>
      <c r="AE27" s="235">
        <v>300.5</v>
      </c>
      <c r="AF27" s="234"/>
      <c r="AG27" s="234">
        <v>260</v>
      </c>
      <c r="AH27" s="235">
        <v>302.5</v>
      </c>
      <c r="AI27" s="234"/>
      <c r="AJ27" s="234">
        <v>370</v>
      </c>
      <c r="AK27" s="235">
        <v>287.5</v>
      </c>
      <c r="AM27" s="7">
        <f t="shared" si="1"/>
        <v>6</v>
      </c>
    </row>
    <row r="28" spans="1:39" x14ac:dyDescent="0.25">
      <c r="A28" s="5">
        <f t="shared" si="0"/>
        <v>46199</v>
      </c>
      <c r="B28" s="3"/>
      <c r="C28" s="234">
        <v>330</v>
      </c>
      <c r="D28" s="235">
        <v>351</v>
      </c>
      <c r="E28" s="234"/>
      <c r="F28" s="234">
        <v>600</v>
      </c>
      <c r="G28" s="235">
        <v>366</v>
      </c>
      <c r="H28" s="234"/>
      <c r="I28" s="234">
        <v>375</v>
      </c>
      <c r="J28" s="235">
        <v>315</v>
      </c>
      <c r="K28" s="234"/>
      <c r="L28" s="234">
        <v>500</v>
      </c>
      <c r="M28" s="235">
        <v>319.5</v>
      </c>
      <c r="N28" s="234"/>
      <c r="O28" s="234">
        <v>590</v>
      </c>
      <c r="P28" s="235">
        <v>389.5</v>
      </c>
      <c r="Q28" s="234"/>
      <c r="R28" s="234">
        <v>545</v>
      </c>
      <c r="S28" s="235">
        <v>328.5</v>
      </c>
      <c r="T28" s="234"/>
      <c r="U28" s="234">
        <v>570</v>
      </c>
      <c r="V28" s="235">
        <v>272.5</v>
      </c>
      <c r="W28" s="234"/>
      <c r="X28" s="234">
        <v>575</v>
      </c>
      <c r="Y28" s="235">
        <v>339</v>
      </c>
      <c r="Z28" s="234"/>
      <c r="AA28" s="234">
        <v>565</v>
      </c>
      <c r="AB28" s="235">
        <v>352.5</v>
      </c>
      <c r="AC28" s="234"/>
      <c r="AD28" s="234">
        <v>450</v>
      </c>
      <c r="AE28" s="235">
        <v>313.5</v>
      </c>
      <c r="AF28" s="234"/>
      <c r="AG28" s="234">
        <v>260</v>
      </c>
      <c r="AH28" s="235">
        <v>300.5</v>
      </c>
      <c r="AI28" s="234"/>
      <c r="AJ28" s="234">
        <v>370</v>
      </c>
      <c r="AK28" s="235">
        <v>289.5</v>
      </c>
      <c r="AM28" s="7">
        <f t="shared" si="1"/>
        <v>6</v>
      </c>
    </row>
    <row r="29" spans="1:39" x14ac:dyDescent="0.25">
      <c r="A29" s="5">
        <f t="shared" si="0"/>
        <v>46206</v>
      </c>
      <c r="B29" s="3"/>
      <c r="C29" s="234">
        <v>350</v>
      </c>
      <c r="D29" s="235">
        <v>351</v>
      </c>
      <c r="E29" s="234"/>
      <c r="F29" s="234">
        <v>600</v>
      </c>
      <c r="G29" s="235">
        <v>364.5</v>
      </c>
      <c r="H29" s="234"/>
      <c r="I29" s="234">
        <v>375</v>
      </c>
      <c r="J29" s="235">
        <v>319</v>
      </c>
      <c r="K29" s="234"/>
      <c r="L29" s="234">
        <v>500</v>
      </c>
      <c r="M29" s="235">
        <v>331</v>
      </c>
      <c r="N29" s="234"/>
      <c r="O29" s="234">
        <v>590</v>
      </c>
      <c r="P29" s="235">
        <v>401.5</v>
      </c>
      <c r="Q29" s="234"/>
      <c r="R29" s="234">
        <v>580</v>
      </c>
      <c r="S29" s="235">
        <v>337.5</v>
      </c>
      <c r="T29" s="234"/>
      <c r="U29" s="234">
        <v>605</v>
      </c>
      <c r="V29" s="235">
        <v>281</v>
      </c>
      <c r="W29" s="234"/>
      <c r="X29" s="234">
        <v>610</v>
      </c>
      <c r="Y29" s="235">
        <v>349</v>
      </c>
      <c r="Z29" s="234"/>
      <c r="AA29" s="234">
        <v>600</v>
      </c>
      <c r="AB29" s="235">
        <v>363.5</v>
      </c>
      <c r="AC29" s="234"/>
      <c r="AD29" s="234">
        <v>450</v>
      </c>
      <c r="AE29" s="235">
        <v>319.5</v>
      </c>
      <c r="AF29" s="234"/>
      <c r="AG29" s="234">
        <v>260</v>
      </c>
      <c r="AH29" s="235">
        <v>303.5</v>
      </c>
      <c r="AI29" s="234"/>
      <c r="AJ29" s="234">
        <v>370</v>
      </c>
      <c r="AK29" s="235">
        <v>290</v>
      </c>
      <c r="AM29" s="7">
        <f t="shared" si="1"/>
        <v>7</v>
      </c>
    </row>
    <row r="30" spans="1:39" x14ac:dyDescent="0.25">
      <c r="A30" s="5">
        <f t="shared" si="0"/>
        <v>46213</v>
      </c>
      <c r="B30" s="3"/>
      <c r="C30" s="234">
        <v>350</v>
      </c>
      <c r="D30" s="235">
        <v>391</v>
      </c>
      <c r="E30" s="234"/>
      <c r="F30" s="234">
        <v>600</v>
      </c>
      <c r="G30" s="235">
        <v>363</v>
      </c>
      <c r="H30" s="234"/>
      <c r="I30" s="234">
        <v>375</v>
      </c>
      <c r="J30" s="235">
        <v>321.5</v>
      </c>
      <c r="K30" s="234"/>
      <c r="L30" s="234">
        <v>570</v>
      </c>
      <c r="M30" s="235">
        <v>336.5</v>
      </c>
      <c r="N30" s="234"/>
      <c r="O30" s="234">
        <v>660</v>
      </c>
      <c r="P30" s="235">
        <v>409</v>
      </c>
      <c r="Q30" s="234"/>
      <c r="R30" s="234">
        <v>630</v>
      </c>
      <c r="S30" s="235">
        <v>344</v>
      </c>
      <c r="T30" s="234"/>
      <c r="U30" s="234">
        <v>650</v>
      </c>
      <c r="V30" s="235">
        <v>287.75</v>
      </c>
      <c r="W30" s="234"/>
      <c r="X30" s="234">
        <v>660</v>
      </c>
      <c r="Y30" s="235">
        <v>355</v>
      </c>
      <c r="Z30" s="234"/>
      <c r="AA30" s="234">
        <v>655</v>
      </c>
      <c r="AB30" s="235">
        <v>368.5</v>
      </c>
      <c r="AC30" s="234"/>
      <c r="AD30" s="234">
        <v>485</v>
      </c>
      <c r="AE30" s="235">
        <v>320.5</v>
      </c>
      <c r="AF30" s="234"/>
      <c r="AG30" s="234">
        <v>285</v>
      </c>
      <c r="AH30" s="235">
        <v>305.5</v>
      </c>
      <c r="AI30" s="234"/>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P11" sqref="P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2026-03-26T09:42:47Z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