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705" documentId="14_{73301A76-9009-4521-BA65-FD8541163C8B}" xr6:coauthVersionLast="47" xr6:coauthVersionMax="47" xr10:uidLastSave="{88446A77-5664-41BB-A0C6-227A7ACA0152}"/>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3" i="1" l="1"/>
  <c r="AF43" i="1"/>
  <c r="AC43" i="1"/>
  <c r="Z43" i="1"/>
  <c r="W43" i="1"/>
  <c r="T43" i="1"/>
  <c r="Q43" i="1"/>
  <c r="N43" i="1"/>
  <c r="K43" i="1"/>
  <c r="H43" i="1"/>
  <c r="E43" i="1"/>
  <c r="B43" i="1"/>
  <c r="C364" i="3"/>
  <c r="AI42" i="1"/>
  <c r="AI41" i="1"/>
  <c r="AF42" i="1"/>
  <c r="AF41" i="1"/>
  <c r="AC42" i="1"/>
  <c r="AC41" i="1"/>
  <c r="Z42" i="1"/>
  <c r="Z41" i="1"/>
  <c r="W42" i="1"/>
  <c r="W41" i="1"/>
  <c r="T42" i="1"/>
  <c r="T41" i="1"/>
  <c r="Q42" i="1"/>
  <c r="Q41" i="1"/>
  <c r="N42" i="1"/>
  <c r="N41" i="1"/>
  <c r="K42" i="1"/>
  <c r="K41" i="1"/>
  <c r="H42" i="1"/>
  <c r="H41" i="1"/>
  <c r="E42" i="1"/>
  <c r="E41" i="1"/>
  <c r="B42" i="1"/>
  <c r="B41" i="1"/>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2"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5" i="1"/>
  <c r="A6" i="1"/>
  <c r="AM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7"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A8" i="1"/>
  <c r="AM7" i="1"/>
  <c r="AM8" i="1"/>
  <c r="A9" i="1"/>
  <c r="AM9" i="1"/>
  <c r="A10" i="1"/>
  <c r="AM10" i="1"/>
  <c r="A11" i="1"/>
  <c r="AM11" i="1"/>
  <c r="A12" i="1"/>
  <c r="AM12" i="1"/>
  <c r="A13" i="1"/>
  <c r="AM13" i="1"/>
  <c r="A14" i="1"/>
  <c r="A15" i="1"/>
  <c r="AM14" i="1"/>
  <c r="A16" i="1"/>
  <c r="AM15" i="1"/>
  <c r="AM16" i="1"/>
  <c r="A17" i="1"/>
  <c r="A18" i="1"/>
  <c r="AM17" i="1"/>
  <c r="AM18" i="1"/>
  <c r="A19" i="1"/>
  <c r="AM19" i="1"/>
  <c r="A20" i="1"/>
  <c r="AM20" i="1"/>
  <c r="A21" i="1"/>
  <c r="A22" i="1"/>
  <c r="AM21" i="1"/>
  <c r="A23" i="1"/>
  <c r="AM22" i="1"/>
  <c r="AM23" i="1"/>
  <c r="A24" i="1"/>
  <c r="A25" i="1"/>
  <c r="AM24" i="1"/>
  <c r="A26" i="1"/>
  <c r="AM25" i="1"/>
  <c r="AM26" i="1"/>
  <c r="A27" i="1"/>
  <c r="A28" i="1"/>
  <c r="AM27" i="1"/>
  <c r="AM28" i="1"/>
  <c r="A29" i="1"/>
  <c r="AM29" i="1"/>
  <c r="A30" i="1"/>
  <c r="A31" i="1"/>
  <c r="AM30" i="1"/>
  <c r="A32" i="1"/>
  <c r="AM31" i="1"/>
  <c r="A33" i="1"/>
  <c r="AM32" i="1"/>
  <c r="A34" i="1"/>
  <c r="AM33" i="1"/>
  <c r="AM34" i="1"/>
  <c r="A35" i="1"/>
  <c r="AM35" i="1"/>
  <c r="A36" i="1"/>
  <c r="AM36" i="1"/>
  <c r="A37" i="1"/>
  <c r="A38" i="1"/>
  <c r="AM37" i="1"/>
  <c r="A39" i="1"/>
  <c r="AM38" i="1"/>
  <c r="A40" i="1"/>
  <c r="AM39" i="1"/>
  <c r="A41" i="1"/>
  <c r="AM40" i="1"/>
  <c r="A42" i="1"/>
  <c r="AM41" i="1"/>
  <c r="A43" i="1"/>
  <c r="AM42" i="1"/>
  <c r="AM43" i="1"/>
  <c r="A44" i="1"/>
  <c r="AM44" i="1"/>
  <c r="A45" i="1"/>
  <c r="AM45" i="1"/>
  <c r="A46" i="1"/>
  <c r="A47" i="1"/>
  <c r="AM46" i="1"/>
  <c r="AM47" i="1"/>
  <c r="A48" i="1"/>
  <c r="A49" i="1"/>
  <c r="AM48" i="1"/>
  <c r="AM49" i="1"/>
  <c r="A50" i="1"/>
  <c r="AM50" i="1"/>
  <c r="A51" i="1"/>
  <c r="A52" i="1"/>
  <c r="AM51" i="1"/>
  <c r="A53" i="1"/>
  <c r="AM52" i="1"/>
  <c r="A54" i="1"/>
  <c r="AM53" i="1"/>
  <c r="FV91" i="56" l="1"/>
  <c r="FD91" i="56"/>
  <c r="EG91" i="56"/>
  <c r="DN91" i="56"/>
  <c r="CV91" i="56"/>
  <c r="CC91" i="56"/>
  <c r="BJ91" i="56"/>
  <c r="AR91" i="56"/>
  <c r="Y91" i="56"/>
  <c r="F91" i="56"/>
  <c r="ED91" i="56"/>
  <c r="DL91" i="56"/>
  <c r="BZ91" i="56"/>
  <c r="V91" i="56"/>
  <c r="D91" i="56"/>
  <c r="EC91" i="56"/>
  <c r="DJ91" i="56"/>
  <c r="BY91" i="56"/>
  <c r="U91" i="56"/>
  <c r="FQ91" i="56"/>
  <c r="DI91" i="56"/>
  <c r="CP91" i="56"/>
  <c r="AL91" i="56"/>
  <c r="T91" i="56"/>
  <c r="CN91" i="56"/>
  <c r="BU91" i="56"/>
  <c r="AJ91" i="56"/>
  <c r="EP91" i="56"/>
  <c r="DE91" i="56"/>
  <c r="AH91" i="56"/>
  <c r="P91" i="56"/>
  <c r="CG91" i="56"/>
  <c r="AV91" i="56"/>
  <c r="EJ91" i="56"/>
  <c r="CX91" i="56"/>
  <c r="I91" i="56"/>
  <c r="DP91" i="56"/>
  <c r="AS91" i="56"/>
  <c r="FU91" i="56"/>
  <c r="FB91" i="56"/>
  <c r="EF91" i="56"/>
  <c r="DM91" i="56"/>
  <c r="CT91" i="56"/>
  <c r="CB91" i="56"/>
  <c r="BI91" i="56"/>
  <c r="AP91" i="56"/>
  <c r="X91" i="56"/>
  <c r="E91" i="56"/>
  <c r="FT91" i="56"/>
  <c r="FA91" i="56"/>
  <c r="CS91" i="56"/>
  <c r="BH91" i="56"/>
  <c r="AO91" i="56"/>
  <c r="FR91" i="56"/>
  <c r="EZ91" i="56"/>
  <c r="CR91" i="56"/>
  <c r="BF91" i="56"/>
  <c r="AN91" i="56"/>
  <c r="EX91" i="56"/>
  <c r="EB91" i="56"/>
  <c r="BX91" i="56"/>
  <c r="BE91" i="56"/>
  <c r="EV91" i="56"/>
  <c r="DF91" i="56"/>
  <c r="BB91" i="56"/>
  <c r="Q91" i="56"/>
  <c r="FM91" i="56"/>
  <c r="CL91" i="56"/>
  <c r="BA91" i="56"/>
  <c r="BN91" i="56"/>
  <c r="AC91" i="56"/>
  <c r="DQ91" i="56"/>
  <c r="CF91" i="56"/>
  <c r="AT91" i="56"/>
  <c r="FE91" i="56"/>
  <c r="CD91" i="56"/>
  <c r="H91" i="56"/>
  <c r="FP91" i="56"/>
  <c r="EW91" i="56"/>
  <c r="DZ91" i="56"/>
  <c r="DH91" i="56"/>
  <c r="CO91" i="56"/>
  <c r="BV91" i="56"/>
  <c r="BD91" i="56"/>
  <c r="AK91" i="56"/>
  <c r="R91" i="56"/>
  <c r="FN91" i="56"/>
  <c r="DY91" i="56"/>
  <c r="DX91" i="56"/>
  <c r="BT91" i="56"/>
  <c r="FF91" i="56"/>
  <c r="EH91" i="56"/>
  <c r="BL91" i="56"/>
  <c r="FL91" i="56"/>
  <c r="EO91" i="56"/>
  <c r="DV91" i="56"/>
  <c r="DD91" i="56"/>
  <c r="CK91" i="56"/>
  <c r="BR91" i="56"/>
  <c r="AZ91" i="56"/>
  <c r="AG91" i="56"/>
  <c r="N91" i="56"/>
  <c r="FJ91" i="56"/>
  <c r="EN91" i="56"/>
  <c r="DU91" i="56"/>
  <c r="DB91" i="56"/>
  <c r="CJ91" i="56"/>
  <c r="BQ91" i="56"/>
  <c r="AX91" i="56"/>
  <c r="AF91" i="56"/>
  <c r="M91" i="56"/>
  <c r="FI91" i="56"/>
  <c r="EL91" i="56"/>
  <c r="DT91" i="56"/>
  <c r="DA91" i="56"/>
  <c r="CH91" i="56"/>
  <c r="BP91" i="56"/>
  <c r="AW91" i="56"/>
  <c r="AD91" i="56"/>
  <c r="L91" i="56"/>
  <c r="FZ91" i="56"/>
  <c r="FH91" i="56"/>
  <c r="EK91" i="56"/>
  <c r="DR91" i="56"/>
  <c r="CZ91" i="56"/>
  <c r="J91" i="56"/>
  <c r="FY91" i="56"/>
  <c r="BM91" i="56"/>
  <c r="AB91" i="56"/>
  <c r="FX91" i="56"/>
  <c r="CW91" i="56"/>
  <c r="Z91" i="56"/>
  <c r="AE322" i="3"/>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Y325" i="3" l="1"/>
  <c r="EM325" i="3"/>
  <c r="C331" i="3"/>
  <c r="A330" i="3"/>
  <c r="B330" i="3"/>
  <c r="AI325" i="3"/>
  <c r="AE325" i="3"/>
  <c r="B331" i="3" l="1"/>
  <c r="C332" i="3"/>
  <c r="A331" i="3"/>
  <c r="C333" i="3" l="1"/>
  <c r="B332" i="3"/>
  <c r="A332" i="3"/>
  <c r="C334" i="3" l="1"/>
  <c r="B333" i="3"/>
  <c r="A333" i="3"/>
  <c r="B334" i="3" l="1"/>
  <c r="C335" i="3"/>
  <c r="A334" i="3"/>
  <c r="B335" i="3" l="1"/>
  <c r="C336" i="3"/>
  <c r="A335" i="3"/>
  <c r="B336" i="3" l="1"/>
  <c r="C337" i="3"/>
  <c r="A336" i="3"/>
  <c r="B337" i="3" l="1"/>
  <c r="C338" i="3"/>
  <c r="A337" i="3"/>
  <c r="A338" i="3" l="1"/>
  <c r="B338" i="3"/>
  <c r="C339" i="3"/>
  <c r="A339" i="3" l="1"/>
  <c r="B339" i="3"/>
  <c r="C340" i="3"/>
  <c r="A340" i="3" l="1"/>
  <c r="C341" i="3"/>
  <c r="B340" i="3"/>
  <c r="A341" i="3" l="1"/>
  <c r="C342" i="3"/>
  <c r="B341" i="3"/>
  <c r="A342" i="3" l="1"/>
  <c r="C343" i="3"/>
  <c r="B342" i="3"/>
  <c r="C344" i="3" l="1"/>
  <c r="A343" i="3"/>
  <c r="B343" i="3"/>
  <c r="C345" i="3" l="1"/>
  <c r="B344" i="3"/>
  <c r="A344" i="3"/>
  <c r="C346" i="3" l="1"/>
  <c r="B345" i="3"/>
  <c r="A345" i="3"/>
  <c r="C347" i="3" l="1"/>
  <c r="A346" i="3"/>
  <c r="B346" i="3"/>
  <c r="C348" i="3" l="1"/>
  <c r="A347" i="3"/>
  <c r="B347" i="3"/>
  <c r="B348" i="3" l="1"/>
  <c r="A348" i="3"/>
  <c r="C349" i="3"/>
  <c r="A349" i="3" l="1"/>
  <c r="B349" i="3"/>
  <c r="C350" i="3"/>
  <c r="A350" i="3" l="1"/>
  <c r="B350" i="3"/>
  <c r="C351" i="3"/>
  <c r="A351" i="3" l="1"/>
  <c r="B351" i="3"/>
  <c r="C352" i="3"/>
  <c r="B352" i="3" l="1"/>
  <c r="A352" i="3"/>
  <c r="C353" i="3"/>
  <c r="A353" i="3" l="1"/>
  <c r="B353" i="3"/>
  <c r="C354" i="3"/>
  <c r="AC32" i="1" l="1"/>
  <c r="H32" i="1"/>
  <c r="AI4" i="1"/>
  <c r="N7" i="1"/>
  <c r="Z6" i="1"/>
  <c r="B7" i="1"/>
  <c r="AC5" i="1"/>
  <c r="K9" i="1"/>
  <c r="AI11" i="1"/>
  <c r="Z13" i="1"/>
  <c r="H14" i="1"/>
  <c r="E14" i="1"/>
  <c r="AC15" i="1"/>
  <c r="AI16" i="1"/>
  <c r="B17" i="1"/>
  <c r="K19" i="1"/>
  <c r="AI20" i="1"/>
  <c r="K21" i="1"/>
  <c r="B22" i="1"/>
  <c r="Z32" i="1"/>
  <c r="E32" i="1"/>
  <c r="A354" i="3"/>
  <c r="B354" i="3"/>
  <c r="B33" i="1"/>
  <c r="E5" i="1"/>
  <c r="AC7" i="1"/>
  <c r="H8" i="1"/>
  <c r="H4" i="1"/>
  <c r="AI5" i="1"/>
  <c r="AF9" i="1"/>
  <c r="B10" i="1"/>
  <c r="N11" i="1"/>
  <c r="AI15" i="1"/>
  <c r="E15" i="1"/>
  <c r="T13" i="1"/>
  <c r="K16" i="1"/>
  <c r="Q18" i="1"/>
  <c r="N19" i="1"/>
  <c r="T20" i="1"/>
  <c r="Q21" i="1"/>
  <c r="AI32" i="1"/>
  <c r="AI31" i="1"/>
  <c r="AI3" i="1"/>
  <c r="K5" i="1"/>
  <c r="N5" i="1"/>
  <c r="Q6" i="1"/>
  <c r="B6" i="1"/>
  <c r="N9" i="1"/>
  <c r="H10" i="1"/>
  <c r="H11" i="1"/>
  <c r="E18" i="1"/>
  <c r="Z14" i="1"/>
  <c r="B13" i="1"/>
  <c r="Q12" i="1"/>
  <c r="AF16" i="1"/>
  <c r="K18" i="1"/>
  <c r="E19" i="1"/>
  <c r="N20" i="1"/>
  <c r="W21" i="1"/>
  <c r="T22" i="1"/>
  <c r="AF31" i="1"/>
  <c r="E3" i="1"/>
  <c r="AC4" i="1"/>
  <c r="Q3" i="1"/>
  <c r="H3" i="1"/>
  <c r="N4" i="1"/>
  <c r="B9" i="1"/>
  <c r="K10" i="1"/>
  <c r="Q15" i="1"/>
  <c r="Z12" i="1"/>
  <c r="T15" i="1"/>
  <c r="Z17" i="1"/>
  <c r="AF18" i="1"/>
  <c r="AC19" i="1"/>
  <c r="AF20" i="1"/>
  <c r="E21" i="1"/>
  <c r="AF32" i="1"/>
  <c r="AC31" i="1"/>
  <c r="AF5" i="1"/>
  <c r="N8" i="1"/>
  <c r="N6" i="1"/>
  <c r="W8" i="1"/>
  <c r="Z8" i="1"/>
  <c r="H9" i="1"/>
  <c r="W13" i="1"/>
  <c r="W14" i="1"/>
  <c r="H12" i="1"/>
  <c r="W15" i="1"/>
  <c r="W17" i="1"/>
  <c r="Z18" i="1"/>
  <c r="W19" i="1"/>
  <c r="K20" i="1"/>
  <c r="Z21" i="1"/>
  <c r="Q22" i="1"/>
  <c r="W32" i="1"/>
  <c r="Z31" i="1"/>
  <c r="T7" i="1"/>
  <c r="Z5" i="1"/>
  <c r="Q4" i="1"/>
  <c r="E7" i="1"/>
  <c r="AI9" i="1"/>
  <c r="AF12" i="1"/>
  <c r="Q14" i="1"/>
  <c r="H15" i="1"/>
  <c r="E13" i="1"/>
  <c r="E17" i="1"/>
  <c r="N18" i="1"/>
  <c r="Z19" i="1"/>
  <c r="AC20" i="1"/>
  <c r="N22" i="1"/>
  <c r="W31" i="1"/>
  <c r="T32" i="1"/>
  <c r="H6" i="1"/>
  <c r="K6" i="1"/>
  <c r="W5" i="1"/>
  <c r="Z10" i="1"/>
  <c r="AF11" i="1"/>
  <c r="AI14" i="1"/>
  <c r="B16" i="1"/>
  <c r="T17" i="1"/>
  <c r="AI19" i="1"/>
  <c r="AI21" i="1"/>
  <c r="K32" i="1"/>
  <c r="E4" i="1"/>
  <c r="AC3" i="1"/>
  <c r="W3" i="1"/>
  <c r="E9" i="1"/>
  <c r="E10" i="1"/>
  <c r="B12" i="1"/>
  <c r="AF15" i="1"/>
  <c r="T16" i="1"/>
  <c r="AI17" i="1"/>
  <c r="H21" i="1"/>
  <c r="K22" i="1"/>
  <c r="B32" i="1"/>
  <c r="Q8" i="1"/>
  <c r="K8" i="1"/>
  <c r="AC8" i="1"/>
  <c r="AI10" i="1"/>
  <c r="AF13" i="1"/>
  <c r="Q13" i="1"/>
  <c r="H16" i="1"/>
  <c r="N17" i="1"/>
  <c r="T19" i="1"/>
  <c r="AC21" i="1"/>
  <c r="H22" i="1"/>
  <c r="AI7" i="1"/>
  <c r="H5" i="1"/>
  <c r="W6" i="1"/>
  <c r="Z9" i="1"/>
  <c r="T10" i="1"/>
  <c r="K12" i="1"/>
  <c r="W12" i="1"/>
  <c r="N16" i="1"/>
  <c r="AF17" i="1"/>
  <c r="H19" i="1"/>
  <c r="E22" i="1"/>
  <c r="T6" i="1"/>
  <c r="Z4" i="1"/>
  <c r="K3" i="1"/>
  <c r="W9" i="1"/>
  <c r="N14" i="1"/>
  <c r="N15" i="1"/>
  <c r="AC16" i="1"/>
  <c r="B18" i="1"/>
  <c r="B19" i="1"/>
  <c r="AF21" i="1"/>
  <c r="E6" i="1"/>
  <c r="AF8" i="1"/>
  <c r="AC6" i="1"/>
  <c r="H13" i="1"/>
  <c r="N12" i="1"/>
  <c r="E16" i="1"/>
  <c r="W18" i="1"/>
  <c r="Q20" i="1"/>
  <c r="B21" i="1"/>
  <c r="AF4" i="1"/>
  <c r="E8" i="1"/>
  <c r="Q7" i="1"/>
  <c r="Q9" i="1"/>
  <c r="B11" i="1"/>
  <c r="K15" i="1"/>
  <c r="AC12" i="1"/>
  <c r="W16" i="1"/>
  <c r="T18" i="1"/>
  <c r="T21" i="1"/>
  <c r="W7" i="1"/>
  <c r="K11" i="1"/>
  <c r="K13" i="1"/>
  <c r="T4" i="1"/>
  <c r="AC11" i="1"/>
  <c r="K14" i="1"/>
  <c r="K7" i="1"/>
  <c r="T11" i="1"/>
  <c r="AI13" i="1"/>
  <c r="AF19" i="1"/>
  <c r="W22" i="1"/>
  <c r="AF7" i="1"/>
  <c r="AC9" i="1"/>
  <c r="Q11" i="1"/>
  <c r="T12" i="1"/>
  <c r="Q19" i="1"/>
  <c r="AI22" i="1"/>
  <c r="C355" i="3"/>
  <c r="Q33" i="1" s="1"/>
  <c r="T3" i="1"/>
  <c r="T9" i="1"/>
  <c r="Z11" i="1"/>
  <c r="B14" i="1"/>
  <c r="Z22" i="1"/>
  <c r="AI6" i="1"/>
  <c r="Z7" i="1"/>
  <c r="N10" i="1"/>
  <c r="AC14" i="1"/>
  <c r="Z16" i="1"/>
  <c r="AC22" i="1"/>
  <c r="T5" i="1"/>
  <c r="W4" i="1"/>
  <c r="Q10" i="1"/>
  <c r="B15" i="1"/>
  <c r="Q16" i="1"/>
  <c r="AF22" i="1"/>
  <c r="B3" i="1"/>
  <c r="K4" i="1"/>
  <c r="AF10" i="1"/>
  <c r="N13" i="1"/>
  <c r="K17" i="1"/>
  <c r="Z20" i="1"/>
  <c r="N32" i="1"/>
  <c r="AI8" i="1"/>
  <c r="H7" i="1"/>
  <c r="AC10" i="1"/>
  <c r="T14" i="1"/>
  <c r="Q17" i="1"/>
  <c r="B8" i="1"/>
  <c r="AI12" i="1"/>
  <c r="B20" i="1"/>
  <c r="AC23" i="1"/>
  <c r="E23" i="1"/>
  <c r="B4" i="1"/>
  <c r="Z15" i="1"/>
  <c r="W20" i="1"/>
  <c r="H17" i="1"/>
  <c r="H20" i="1"/>
  <c r="AC17" i="1"/>
  <c r="N21" i="1"/>
  <c r="AC18" i="1"/>
  <c r="H23" i="1"/>
  <c r="AF23" i="1"/>
  <c r="AI18" i="1"/>
  <c r="Z3" i="1"/>
  <c r="Z23" i="1"/>
  <c r="Q23" i="1"/>
  <c r="W10" i="1"/>
  <c r="W23" i="1"/>
  <c r="AF6" i="1"/>
  <c r="AF14" i="1"/>
  <c r="K23" i="1"/>
  <c r="Q5" i="1"/>
  <c r="E12" i="1"/>
  <c r="B23" i="1"/>
  <c r="B5" i="1"/>
  <c r="AC13" i="1"/>
  <c r="AF3" i="1"/>
  <c r="H18" i="1"/>
  <c r="T8" i="1"/>
  <c r="N3" i="1"/>
  <c r="T23" i="1"/>
  <c r="Q32" i="1"/>
  <c r="N23" i="1"/>
  <c r="E20" i="1"/>
  <c r="W11" i="1"/>
  <c r="E11" i="1"/>
  <c r="AI23" i="1"/>
  <c r="E24" i="1"/>
  <c r="AC25" i="1"/>
  <c r="Z26" i="1"/>
  <c r="Q27" i="1"/>
  <c r="E28" i="1"/>
  <c r="Z29" i="1"/>
  <c r="AI30" i="1"/>
  <c r="E31" i="1"/>
  <c r="N24" i="1"/>
  <c r="N25" i="1"/>
  <c r="N26" i="1"/>
  <c r="Z27" i="1"/>
  <c r="N28" i="1"/>
  <c r="N29" i="1"/>
  <c r="Z30" i="1"/>
  <c r="AC24" i="1"/>
  <c r="Z25" i="1"/>
  <c r="AF26" i="1"/>
  <c r="N27" i="1"/>
  <c r="Q28" i="1"/>
  <c r="H29" i="1"/>
  <c r="W30" i="1"/>
  <c r="T24" i="1"/>
  <c r="AI25" i="1"/>
  <c r="Q26" i="1"/>
  <c r="AI27" i="1"/>
  <c r="H28" i="1"/>
  <c r="W29" i="1"/>
  <c r="AF30" i="1"/>
  <c r="B31" i="1"/>
  <c r="AI24" i="1"/>
  <c r="K25" i="1"/>
  <c r="AI26" i="1"/>
  <c r="AF27" i="1"/>
  <c r="K28" i="1"/>
  <c r="T29" i="1"/>
  <c r="AC30" i="1"/>
  <c r="T27" i="1"/>
  <c r="W24" i="1"/>
  <c r="B24" i="1"/>
  <c r="T25" i="1"/>
  <c r="E26" i="1"/>
  <c r="H27" i="1"/>
  <c r="W28" i="1"/>
  <c r="Q29" i="1"/>
  <c r="T30" i="1"/>
  <c r="W25" i="1"/>
  <c r="H26" i="1"/>
  <c r="E27" i="1"/>
  <c r="T28" i="1"/>
  <c r="E29" i="1"/>
  <c r="Q30" i="1"/>
  <c r="Z24" i="1"/>
  <c r="E25" i="1"/>
  <c r="T26" i="1"/>
  <c r="W27" i="1"/>
  <c r="AI28" i="1"/>
  <c r="AF29" i="1"/>
  <c r="Q31" i="1"/>
  <c r="AC26" i="1"/>
  <c r="Q24" i="1"/>
  <c r="AF24" i="1"/>
  <c r="Q25" i="1"/>
  <c r="W26" i="1"/>
  <c r="K27" i="1"/>
  <c r="AC28" i="1"/>
  <c r="AI29" i="1"/>
  <c r="N30" i="1"/>
  <c r="T31" i="1"/>
  <c r="B26" i="1"/>
  <c r="AC27" i="1"/>
  <c r="AF28" i="1"/>
  <c r="AC29" i="1"/>
  <c r="K30" i="1"/>
  <c r="K31" i="1"/>
  <c r="B29" i="1"/>
  <c r="B25" i="1"/>
  <c r="H30" i="1"/>
  <c r="AF25" i="1"/>
  <c r="B28" i="1"/>
  <c r="H31" i="1"/>
  <c r="H24" i="1"/>
  <c r="H25" i="1"/>
  <c r="K26" i="1"/>
  <c r="B27" i="1"/>
  <c r="Z28" i="1"/>
  <c r="K29" i="1"/>
  <c r="E30" i="1"/>
  <c r="N31" i="1"/>
  <c r="K24" i="1"/>
  <c r="B30" i="1"/>
  <c r="W33" i="1" l="1"/>
  <c r="E33" i="1"/>
  <c r="Z33" i="1"/>
  <c r="T33" i="1"/>
  <c r="N33" i="1"/>
  <c r="H33" i="1"/>
  <c r="K33" i="1"/>
  <c r="AC33" i="1"/>
  <c r="AF33" i="1"/>
  <c r="B355" i="3"/>
  <c r="C356" i="3"/>
  <c r="A355" i="3"/>
  <c r="AI33" i="1"/>
  <c r="A356" i="3" l="1"/>
  <c r="B356" i="3"/>
  <c r="C357" i="3"/>
  <c r="C358" i="3" l="1"/>
  <c r="A357" i="3"/>
  <c r="B357" i="3"/>
  <c r="C359" i="3" l="1"/>
  <c r="B358" i="3"/>
  <c r="A358" i="3"/>
  <c r="B359" i="3" l="1"/>
  <c r="C360" i="3"/>
  <c r="A359" i="3"/>
  <c r="B37" i="1"/>
  <c r="AF35" i="1"/>
  <c r="K35" i="1"/>
  <c r="E36" i="1"/>
  <c r="K34" i="1"/>
  <c r="W37" i="1"/>
  <c r="AF34" i="1"/>
  <c r="Z34" i="1"/>
  <c r="T38" i="1"/>
  <c r="W34" i="1"/>
  <c r="B34" i="1"/>
  <c r="W36" i="1"/>
  <c r="B38" i="1"/>
  <c r="K36" i="1"/>
  <c r="Q36" i="1"/>
  <c r="W38" i="1"/>
  <c r="N37" i="1"/>
  <c r="H38" i="1"/>
  <c r="AF38" i="1"/>
  <c r="H36" i="1"/>
  <c r="AF37" i="1"/>
  <c r="T37" i="1"/>
  <c r="Q37" i="1"/>
  <c r="AC37" i="1"/>
  <c r="AC35" i="1"/>
  <c r="W35" i="1"/>
  <c r="Z36" i="1"/>
  <c r="Z35" i="1"/>
  <c r="T35" i="1"/>
  <c r="AI38" i="1"/>
  <c r="AC38" i="1"/>
  <c r="AI36" i="1"/>
  <c r="H37" i="1"/>
  <c r="H34" i="1"/>
  <c r="AI37" i="1"/>
  <c r="N38" i="1"/>
  <c r="E37" i="1"/>
  <c r="K38" i="1"/>
  <c r="T34" i="1"/>
  <c r="Z37" i="1"/>
  <c r="N36" i="1"/>
  <c r="N34" i="1"/>
  <c r="AC36" i="1"/>
  <c r="T36" i="1"/>
  <c r="N35" i="1"/>
  <c r="H35" i="1"/>
  <c r="AI34" i="1"/>
  <c r="B36" i="1"/>
  <c r="E35" i="1"/>
  <c r="AI35" i="1"/>
  <c r="Q38" i="1"/>
  <c r="K37" i="1"/>
  <c r="AF36" i="1"/>
  <c r="Z38" i="1"/>
  <c r="B35" i="1"/>
  <c r="AC34" i="1"/>
  <c r="E38" i="1"/>
  <c r="Q34" i="1"/>
  <c r="E34" i="1"/>
  <c r="Q35" i="1"/>
  <c r="C361" i="3" l="1"/>
  <c r="A360" i="3"/>
  <c r="B360" i="3"/>
  <c r="C362" i="3" l="1"/>
  <c r="A361" i="3"/>
  <c r="B361" i="3"/>
  <c r="E29" i="4"/>
  <c r="I23" i="4"/>
  <c r="H11" i="4"/>
  <c r="E19" i="4"/>
  <c r="D16" i="4"/>
  <c r="F29" i="4"/>
  <c r="J30" i="4"/>
  <c r="H23" i="4"/>
  <c r="G27" i="4"/>
  <c r="E21" i="4"/>
  <c r="I25" i="4"/>
  <c r="J29" i="4"/>
  <c r="D30" i="4"/>
  <c r="J13" i="4"/>
  <c r="I21" i="4"/>
  <c r="I11" i="4"/>
  <c r="AF40" i="1"/>
  <c r="K23" i="4"/>
  <c r="J11" i="4"/>
  <c r="F22" i="4"/>
  <c r="G31" i="4"/>
  <c r="K17" i="4"/>
  <c r="F19" i="4"/>
  <c r="Z40" i="1"/>
  <c r="F21" i="4"/>
  <c r="E11" i="4"/>
  <c r="H29" i="4"/>
  <c r="H39" i="1"/>
  <c r="D14" i="4"/>
  <c r="AI39" i="1"/>
  <c r="J14" i="4"/>
  <c r="I27" i="4"/>
  <c r="H20" i="4"/>
  <c r="I19" i="4"/>
  <c r="F32" i="4"/>
  <c r="H12" i="4"/>
  <c r="D24" i="4"/>
  <c r="G13" i="4"/>
  <c r="J25" i="4"/>
  <c r="D28" i="4"/>
  <c r="K15" i="4"/>
  <c r="F14" i="4"/>
  <c r="D12" i="4"/>
  <c r="H24" i="4"/>
  <c r="D13" i="4"/>
  <c r="G21" i="4"/>
  <c r="T39" i="1"/>
  <c r="F26" i="4"/>
  <c r="H16" i="4"/>
  <c r="F17" i="4"/>
  <c r="D22" i="4"/>
  <c r="W39" i="1"/>
  <c r="H19" i="4"/>
  <c r="B40" i="1"/>
  <c r="J21" i="4"/>
  <c r="J12" i="4"/>
  <c r="D15" i="4"/>
  <c r="K11" i="4"/>
  <c r="E15" i="4"/>
  <c r="G29" i="4"/>
  <c r="H21" i="4"/>
  <c r="K29" i="4"/>
  <c r="F27" i="4"/>
  <c r="K19" i="4"/>
  <c r="K40" i="1"/>
  <c r="H25" i="4"/>
  <c r="F31" i="4"/>
  <c r="J16" i="4"/>
  <c r="G15" i="4"/>
  <c r="F20" i="4"/>
  <c r="E23" i="4"/>
  <c r="H32" i="4"/>
  <c r="F23" i="4"/>
  <c r="K39" i="1"/>
  <c r="H17" i="4"/>
  <c r="H14" i="4"/>
  <c r="D23" i="4"/>
  <c r="H26" i="4"/>
  <c r="D18" i="4"/>
  <c r="J24" i="4"/>
  <c r="I29" i="4"/>
  <c r="AI40" i="1"/>
  <c r="D20" i="4"/>
  <c r="H22" i="4"/>
  <c r="G11" i="4"/>
  <c r="D26" i="4"/>
  <c r="J20" i="4"/>
  <c r="F18" i="4"/>
  <c r="F28" i="4"/>
  <c r="K31" i="4"/>
  <c r="F13" i="4"/>
  <c r="E39" i="1"/>
  <c r="G19" i="4"/>
  <c r="F12" i="4"/>
  <c r="J22" i="4"/>
  <c r="K13" i="4"/>
  <c r="I15" i="4"/>
  <c r="J32" i="4"/>
  <c r="H15" i="4"/>
  <c r="D25" i="4"/>
  <c r="E27" i="4"/>
  <c r="J23" i="4"/>
  <c r="J27" i="4"/>
  <c r="N39" i="1"/>
  <c r="F24" i="4"/>
  <c r="AC40" i="1"/>
  <c r="E31" i="4"/>
  <c r="J17" i="4"/>
  <c r="G17" i="4"/>
  <c r="E25" i="4"/>
  <c r="E13" i="4"/>
  <c r="K9" i="4"/>
  <c r="Q40" i="1"/>
  <c r="J15" i="4"/>
  <c r="H28" i="4"/>
  <c r="F15" i="4"/>
  <c r="D11" i="4"/>
  <c r="D17" i="4"/>
  <c r="J18" i="4"/>
  <c r="D21" i="4"/>
  <c r="AC39" i="1"/>
  <c r="E17" i="4"/>
  <c r="H18" i="4"/>
  <c r="D29" i="4"/>
  <c r="W40" i="1"/>
  <c r="F25" i="4"/>
  <c r="T40" i="1"/>
  <c r="D31" i="4"/>
  <c r="H31" i="4"/>
  <c r="G25" i="4"/>
  <c r="J19" i="4"/>
  <c r="H13" i="4"/>
  <c r="D19" i="4"/>
  <c r="H40" i="1"/>
  <c r="K21" i="4"/>
  <c r="I13" i="4"/>
  <c r="H30" i="4"/>
  <c r="F16" i="4"/>
  <c r="I17" i="4"/>
  <c r="Q39" i="1"/>
  <c r="J9" i="4"/>
  <c r="J10" i="4"/>
  <c r="AF39" i="1"/>
  <c r="J31" i="4"/>
  <c r="I31" i="4"/>
  <c r="N40" i="1"/>
  <c r="G23" i="4"/>
  <c r="D27" i="4"/>
  <c r="F11" i="4"/>
  <c r="H27" i="4"/>
  <c r="K25" i="4"/>
  <c r="J26" i="4"/>
  <c r="B39" i="1"/>
  <c r="F30" i="4"/>
  <c r="Z39" i="1"/>
  <c r="D32" i="4"/>
  <c r="E40" i="1" l="1"/>
  <c r="C363" i="3"/>
  <c r="B362" i="3"/>
  <c r="A362" i="3"/>
  <c r="A363" i="3" l="1"/>
  <c r="B363" i="3"/>
  <c r="BD13" i="56" l="1"/>
  <c r="BZ49" i="56"/>
  <c r="DA25" i="56"/>
  <c r="DP73" i="56"/>
  <c r="AT49" i="56"/>
  <c r="AV37" i="56"/>
  <c r="EK73" i="56"/>
  <c r="Q85" i="56"/>
  <c r="DN37" i="56"/>
  <c r="BX25" i="56"/>
  <c r="CZ37" i="56"/>
  <c r="FA73" i="56"/>
  <c r="EL85" i="56"/>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GA73" i="56" s="1"/>
  <c r="BR61" i="56"/>
  <c r="H49" i="56"/>
  <c r="CT49" i="56"/>
  <c r="DZ61" i="56"/>
  <c r="EW25" i="56"/>
  <c r="Q13" i="56"/>
  <c r="J37" i="56"/>
  <c r="V49" i="56"/>
  <c r="DB49" i="56"/>
  <c r="EX73" i="56"/>
  <c r="EJ49" i="56"/>
  <c r="CG37" i="56"/>
  <c r="CB25" i="56"/>
  <c r="H61" i="56"/>
  <c r="EH25" i="56"/>
  <c r="AT61" i="56"/>
  <c r="AU61" i="56" s="1"/>
  <c r="EB73" i="56"/>
  <c r="X85" i="56"/>
  <c r="AB61" i="56"/>
  <c r="AF49" i="56"/>
  <c r="CV73" i="56"/>
  <c r="FL49" i="56"/>
  <c r="AW85" i="56"/>
  <c r="AZ49" i="56"/>
  <c r="BA61" i="56"/>
  <c r="CT37" i="56"/>
  <c r="AH85" i="56"/>
  <c r="FM49" i="56"/>
  <c r="BE37" i="56"/>
  <c r="ED37" i="56"/>
  <c r="EP13" i="56"/>
  <c r="DD13" i="56"/>
  <c r="R37" i="56"/>
  <c r="R25" i="56"/>
  <c r="AL85" i="56"/>
  <c r="DE25" i="56"/>
  <c r="DM37" i="56"/>
  <c r="T61" i="56"/>
  <c r="AZ85" i="56"/>
  <c r="CW37" i="56"/>
  <c r="EG61" i="56"/>
  <c r="DM49" i="56"/>
  <c r="FT49" i="56"/>
  <c r="CX85" i="56"/>
  <c r="BJ13" i="56"/>
  <c r="AO37" i="56"/>
  <c r="AT85" i="56"/>
  <c r="EK25" i="56"/>
  <c r="F49" i="56"/>
  <c r="BP73" i="56"/>
  <c r="V90" i="56"/>
  <c r="W91" i="56" s="1"/>
  <c r="DJ46" i="56"/>
  <c r="CC35" i="56"/>
  <c r="AJ59" i="56"/>
  <c r="FR35" i="56"/>
  <c r="CG32" i="56"/>
  <c r="U48" i="56"/>
  <c r="AP89" i="56"/>
  <c r="CT46" i="56"/>
  <c r="CL88" i="56"/>
  <c r="CX80" i="56"/>
  <c r="EL78" i="56"/>
  <c r="EL34" i="56"/>
  <c r="AG89" i="56"/>
  <c r="FY89" i="56"/>
  <c r="FL90" i="56"/>
  <c r="CF30" i="56"/>
  <c r="DU89" i="56"/>
  <c r="AJ89" i="56"/>
  <c r="U89" i="56"/>
  <c r="DR83" i="56"/>
  <c r="N47" i="56"/>
  <c r="AL82" i="56"/>
  <c r="FI47" i="56"/>
  <c r="AS54" i="56"/>
  <c r="CL90" i="56"/>
  <c r="CM91" i="56" s="1"/>
  <c r="Q22" i="56"/>
  <c r="CP20" i="56"/>
  <c r="EP83" i="56"/>
  <c r="CK90" i="56"/>
  <c r="BA34" i="56"/>
  <c r="DF82" i="56"/>
  <c r="CC23" i="56"/>
  <c r="BF88" i="56"/>
  <c r="BG88" i="56" s="1"/>
  <c r="DD88" i="56"/>
  <c r="CN88" i="56"/>
  <c r="BB58" i="56"/>
  <c r="CW90" i="56"/>
  <c r="BU11" i="56"/>
  <c r="DF80" i="56"/>
  <c r="DN90" i="56"/>
  <c r="DO91" i="56" s="1"/>
  <c r="EJ90" i="56"/>
  <c r="FQ90" i="56"/>
  <c r="AT88" i="56"/>
  <c r="E90" i="56"/>
  <c r="BZ89" i="56"/>
  <c r="BM66" i="56"/>
  <c r="P58" i="56"/>
  <c r="AT30" i="56"/>
  <c r="BH90" i="56"/>
  <c r="CP43" i="56"/>
  <c r="F83" i="56"/>
  <c r="FI88" i="56"/>
  <c r="AX90" i="56"/>
  <c r="AY91" i="56" s="1"/>
  <c r="AV54" i="56"/>
  <c r="EB89" i="56"/>
  <c r="AN88" i="56"/>
  <c r="CW44" i="56"/>
  <c r="AN69" i="56"/>
  <c r="T47" i="56"/>
  <c r="EG47" i="56"/>
  <c r="AF58" i="56"/>
  <c r="DJ66" i="56"/>
  <c r="DK66" i="56" s="1"/>
  <c r="AB74" i="56"/>
  <c r="Q34" i="56"/>
  <c r="BN34" i="56"/>
  <c r="DN82" i="56"/>
  <c r="DN58" i="56"/>
  <c r="DX20" i="56"/>
  <c r="DU59" i="56"/>
  <c r="BP30" i="56"/>
  <c r="EW88" i="56"/>
  <c r="BR90" i="56"/>
  <c r="BS91" i="56" s="1"/>
  <c r="BH56" i="56"/>
  <c r="P90" i="56"/>
  <c r="BB89" i="56"/>
  <c r="AG68" i="56"/>
  <c r="AG90" i="56"/>
  <c r="FL89" i="56"/>
  <c r="BZ85" i="56"/>
  <c r="BL58" i="56"/>
  <c r="DY89" i="56"/>
  <c r="FV35" i="56"/>
  <c r="AV88" i="56"/>
  <c r="DU34" i="56"/>
  <c r="BD30" i="56"/>
  <c r="FU46" i="56"/>
  <c r="EH42" i="56"/>
  <c r="T88" i="56"/>
  <c r="DE35" i="56"/>
  <c r="AW23" i="56"/>
  <c r="EX30" i="56"/>
  <c r="AT80" i="56"/>
  <c r="I88" i="56"/>
  <c r="DJ89" i="56"/>
  <c r="J68" i="56"/>
  <c r="I41" i="56"/>
  <c r="DY90" i="56"/>
  <c r="AW88" i="56"/>
  <c r="DE89" i="56"/>
  <c r="DQ20" i="56"/>
  <c r="AG43" i="56"/>
  <c r="DA82" i="56"/>
  <c r="P68" i="56"/>
  <c r="DJ90" i="56"/>
  <c r="L90" i="56"/>
  <c r="CB70" i="56"/>
  <c r="FL66" i="56"/>
  <c r="CF90" i="56"/>
  <c r="FJ89" i="56"/>
  <c r="EH59" i="56"/>
  <c r="FQ23" i="56"/>
  <c r="FR89" i="56"/>
  <c r="FJ90" i="56"/>
  <c r="FK91" i="56" s="1"/>
  <c r="DH90" i="56"/>
  <c r="X88" i="56"/>
  <c r="DU90" i="56"/>
  <c r="DF90" i="56"/>
  <c r="FU42" i="56"/>
  <c r="EN32" i="56"/>
  <c r="DB90" i="56"/>
  <c r="DC91" i="56" s="1"/>
  <c r="Q80" i="56"/>
  <c r="AD89" i="56"/>
  <c r="BN68" i="56"/>
  <c r="DD90" i="56"/>
  <c r="N90" i="56"/>
  <c r="O91" i="56" s="1"/>
  <c r="CZ17" i="56"/>
  <c r="FV32" i="56"/>
  <c r="AO88" i="56"/>
  <c r="AP88" i="56"/>
  <c r="AZ89" i="56"/>
  <c r="BN88" i="56"/>
  <c r="CJ88" i="56"/>
  <c r="DH70" i="56"/>
  <c r="DY47" i="56"/>
  <c r="L56" i="56"/>
  <c r="BE90" i="56"/>
  <c r="BZ88" i="56"/>
  <c r="BT83" i="56"/>
  <c r="J44" i="56"/>
  <c r="DR68" i="56"/>
  <c r="BI88" i="56"/>
  <c r="DU58" i="56"/>
  <c r="EJ81" i="56"/>
  <c r="CL18" i="56"/>
  <c r="DZ90" i="56"/>
  <c r="EA91" i="56" s="1"/>
  <c r="DZ17" i="56"/>
  <c r="BY89" i="56"/>
  <c r="DF83" i="56"/>
  <c r="BV90" i="56"/>
  <c r="BW91" i="56" s="1"/>
  <c r="DJ68" i="56"/>
  <c r="CC90" i="56"/>
  <c r="FJ56" i="56"/>
  <c r="DM46" i="56"/>
  <c r="AV56" i="56"/>
  <c r="BB32" i="56"/>
  <c r="EF82" i="56"/>
  <c r="FP20" i="56"/>
  <c r="Q70" i="56"/>
  <c r="FM83" i="56"/>
  <c r="BH58" i="56"/>
  <c r="DN89" i="56"/>
  <c r="AT68" i="56"/>
  <c r="Y20" i="56"/>
  <c r="BP89" i="56"/>
  <c r="BY88" i="56"/>
  <c r="BA80" i="56"/>
  <c r="DD82" i="56"/>
  <c r="DE90" i="56"/>
  <c r="FF88" i="56"/>
  <c r="AC18" i="56"/>
  <c r="FF90" i="56"/>
  <c r="FG91" i="56" s="1"/>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BO83" i="56" s="1"/>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DM54" i="56"/>
  <c r="FE58" i="56"/>
  <c r="BN82" i="56"/>
  <c r="Z88" i="56"/>
  <c r="EG40" i="56"/>
  <c r="AB89" i="56"/>
  <c r="DF88" i="56"/>
  <c r="DI78" i="56"/>
  <c r="M68" i="56"/>
  <c r="EP89" i="56"/>
  <c r="EZ78" i="56"/>
  <c r="CF66" i="56"/>
  <c r="DV89" i="56"/>
  <c r="CD30" i="56"/>
  <c r="ED83" i="56"/>
  <c r="FH67" i="56"/>
  <c r="DZ11" i="56"/>
  <c r="Q46" i="56"/>
  <c r="DH89" i="56"/>
  <c r="CO88" i="56"/>
  <c r="FX90" i="56"/>
  <c r="FY90" i="56"/>
  <c r="BE23" i="56"/>
  <c r="FU90" i="56"/>
  <c r="AF90" i="56"/>
  <c r="BD90" i="56"/>
  <c r="BV89" i="56"/>
  <c r="FL32" i="56"/>
  <c r="AJ90" i="56"/>
  <c r="DB88" i="56"/>
  <c r="BF90" i="56"/>
  <c r="BG91" i="56" s="1"/>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M91" i="56" s="1"/>
  <c r="ED35" i="56"/>
  <c r="P32" i="56"/>
  <c r="FQ89" i="56"/>
  <c r="FR30" i="56"/>
  <c r="FS30" i="56" s="1"/>
  <c r="BM35" i="56"/>
  <c r="FU35" i="56"/>
  <c r="AB80" i="56"/>
  <c r="FZ89" i="56"/>
  <c r="CZ88" i="56"/>
  <c r="EN14" i="56"/>
  <c r="AW90" i="56"/>
  <c r="FX89" i="56"/>
  <c r="FR78" i="56"/>
  <c r="EL89" i="56"/>
  <c r="DY11" i="56"/>
  <c r="CV30" i="56"/>
  <c r="EZ90" i="56"/>
  <c r="AL89" i="56"/>
  <c r="AM89" i="56" s="1"/>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DJ30" i="56"/>
  <c r="EG35" i="56"/>
  <c r="BE88" i="56"/>
  <c r="DL58" i="56"/>
  <c r="H88" i="56"/>
  <c r="EV58" i="56"/>
  <c r="CC70" i="56"/>
  <c r="BX90" i="56"/>
  <c r="FV83" i="56"/>
  <c r="CW71" i="56"/>
  <c r="BJ90" i="56"/>
  <c r="BK91" i="56" s="1"/>
  <c r="BF46" i="56"/>
  <c r="FX58" i="56"/>
  <c r="AK90" i="56"/>
  <c r="AR22" i="56"/>
  <c r="BB90" i="56"/>
  <c r="BC91" i="56" s="1"/>
  <c r="U90" i="56"/>
  <c r="FZ35" i="56"/>
  <c r="DB82" i="56"/>
  <c r="CJ46" i="56"/>
  <c r="CD66" i="56"/>
  <c r="AP90" i="56"/>
  <c r="AQ91" i="56" s="1"/>
  <c r="BR82" i="56"/>
  <c r="EP34" i="56"/>
  <c r="BZ56" i="56"/>
  <c r="EV54" i="56"/>
  <c r="DM90" i="56"/>
  <c r="DE88" i="56"/>
  <c r="BJ83" i="56"/>
  <c r="FE80" i="56"/>
  <c r="AN82" i="56"/>
  <c r="F70" i="56"/>
  <c r="FZ90" i="56"/>
  <c r="AG30" i="56"/>
  <c r="CD58" i="56"/>
  <c r="X44" i="56"/>
  <c r="EK90" i="56"/>
  <c r="AP23" i="56"/>
  <c r="FR57" i="56"/>
  <c r="AH82" i="56"/>
  <c r="AI82" i="56" s="1"/>
  <c r="AG71" i="56"/>
  <c r="BV88" i="56"/>
  <c r="BW88" i="56" s="1"/>
  <c r="CJ18" i="56"/>
  <c r="P89" i="56"/>
  <c r="FE88" i="56"/>
  <c r="Z58" i="56"/>
  <c r="J39" i="56"/>
  <c r="D34" i="56"/>
  <c r="AS89" i="56"/>
  <c r="FU44" i="56"/>
  <c r="FZ83" i="56"/>
  <c r="BI28" i="56"/>
  <c r="FR88" i="56"/>
  <c r="AP29" i="56"/>
  <c r="BY90" i="56"/>
  <c r="EO89" i="56"/>
  <c r="BU90" i="56"/>
  <c r="CJ42" i="56"/>
  <c r="AW20" i="56"/>
  <c r="F82" i="56"/>
  <c r="EX54" i="56"/>
  <c r="DP32" i="56"/>
  <c r="FM54" i="56"/>
  <c r="AH30" i="56"/>
  <c r="AL90" i="56"/>
  <c r="AM91" i="56" s="1"/>
  <c r="AT46" i="56"/>
  <c r="Q56" i="56"/>
  <c r="BB88" i="56"/>
  <c r="U67" i="56"/>
  <c r="AW58" i="56"/>
  <c r="CN30" i="56"/>
  <c r="EL58" i="56"/>
  <c r="DB21" i="56"/>
  <c r="Z48" i="56"/>
  <c r="BJ76" i="56"/>
  <c r="N14" i="56"/>
  <c r="EH90" i="56"/>
  <c r="EI91" i="56" s="1"/>
  <c r="F48" i="56"/>
  <c r="DZ89" i="56"/>
  <c r="EV21" i="56"/>
  <c r="BN35" i="56"/>
  <c r="BO35" i="56" s="1"/>
  <c r="FZ62" i="56"/>
  <c r="FD83" i="56"/>
  <c r="AD88" i="56"/>
  <c r="DM71" i="56"/>
  <c r="FB18" i="56"/>
  <c r="DP71" i="56"/>
  <c r="BD22" i="56"/>
  <c r="EH89" i="56"/>
  <c r="BN32" i="56"/>
  <c r="V51" i="56"/>
  <c r="CV80" i="56"/>
  <c r="DI27" i="56"/>
  <c r="FV53" i="56"/>
  <c r="X82" i="56"/>
  <c r="AF33" i="56"/>
  <c r="EJ46" i="56"/>
  <c r="FF46" i="56"/>
  <c r="DI73" i="56"/>
  <c r="DM88" i="56"/>
  <c r="FM67" i="56"/>
  <c r="Z19" i="56"/>
  <c r="FI13" i="56"/>
  <c r="CG15" i="56"/>
  <c r="CD83" i="56"/>
  <c r="L37" i="56"/>
  <c r="FQ14" i="56"/>
  <c r="EO32" i="56"/>
  <c r="CJ25" i="56"/>
  <c r="FV19" i="56"/>
  <c r="DZ14" i="56"/>
  <c r="BT24" i="56"/>
  <c r="AV36" i="56"/>
  <c r="X76" i="56"/>
  <c r="I17" i="56"/>
  <c r="FV16" i="56"/>
  <c r="CT47" i="56"/>
  <c r="CU47" i="56" s="1"/>
  <c r="DL17" i="56"/>
  <c r="CL84" i="56"/>
  <c r="DM58" i="56"/>
  <c r="E40" i="56"/>
  <c r="CG70" i="56"/>
  <c r="FZ68" i="56"/>
  <c r="FM60" i="56"/>
  <c r="CL39" i="56"/>
  <c r="BA83" i="56"/>
  <c r="DI33" i="56"/>
  <c r="P88" i="56"/>
  <c r="CR22" i="56"/>
  <c r="AZ58" i="56"/>
  <c r="DZ50" i="56"/>
  <c r="FA58" i="56"/>
  <c r="BX57" i="56"/>
  <c r="EG42" i="56"/>
  <c r="FV90" i="56"/>
  <c r="FW91" i="56" s="1"/>
  <c r="AZ16" i="56"/>
  <c r="CX79" i="56"/>
  <c r="ED72" i="56"/>
  <c r="EE72" i="56" s="1"/>
  <c r="T55" i="56"/>
  <c r="FM43" i="56"/>
  <c r="BQ59" i="56"/>
  <c r="CB35" i="56"/>
  <c r="BD34" i="56"/>
  <c r="CW59" i="56"/>
  <c r="BL74" i="56"/>
  <c r="T14" i="56"/>
  <c r="DN50" i="56"/>
  <c r="BX77" i="56"/>
  <c r="FQ38" i="56"/>
  <c r="FQ82" i="56"/>
  <c r="D84" i="56"/>
  <c r="DQ89" i="56"/>
  <c r="J56" i="56"/>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AM51" i="56" s="1"/>
  <c r="CJ90" i="56"/>
  <c r="CP35" i="56"/>
  <c r="AZ47" i="56"/>
  <c r="FH11" i="56"/>
  <c r="T17" i="56"/>
  <c r="AJ69" i="56"/>
  <c r="EW77" i="56"/>
  <c r="CB45" i="56"/>
  <c r="AS52" i="56"/>
  <c r="T64" i="56"/>
  <c r="DA43" i="56"/>
  <c r="ED12" i="56"/>
  <c r="AZ34" i="56"/>
  <c r="Q38" i="56"/>
  <c r="J70" i="56"/>
  <c r="CP30" i="56"/>
  <c r="CQ30" i="56" s="1"/>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CT31" i="56"/>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FC91" i="56" s="1"/>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BO91" i="56" s="1"/>
  <c r="AX14" i="56"/>
  <c r="BQ84" i="56"/>
  <c r="FY53" i="56"/>
  <c r="CN49" i="56"/>
  <c r="AN68" i="56"/>
  <c r="EG44" i="56"/>
  <c r="FQ61" i="56"/>
  <c r="FE22" i="56"/>
  <c r="EV90" i="56"/>
  <c r="DA58" i="56"/>
  <c r="D32" i="56"/>
  <c r="M46" i="56"/>
  <c r="AD82" i="56"/>
  <c r="CT66" i="56"/>
  <c r="AK31" i="56"/>
  <c r="AJ43" i="56"/>
  <c r="BX64" i="56"/>
  <c r="M39" i="56"/>
  <c r="FZ50" i="56"/>
  <c r="CS89" i="56"/>
  <c r="BI84" i="56"/>
  <c r="V63" i="56"/>
  <c r="L43" i="56"/>
  <c r="BL52" i="56"/>
  <c r="EL61" i="56"/>
  <c r="CK40" i="56"/>
  <c r="DY46" i="56"/>
  <c r="FR77" i="56"/>
  <c r="EN52" i="56"/>
  <c r="BJ51" i="56"/>
  <c r="EP40" i="56"/>
  <c r="AP83" i="56"/>
  <c r="AQ83" i="56" s="1"/>
  <c r="DV88" i="56"/>
  <c r="CX30" i="56"/>
  <c r="CO73" i="56"/>
  <c r="DP60" i="56"/>
  <c r="CT59" i="56"/>
  <c r="BR65" i="56"/>
  <c r="AS26" i="56"/>
  <c r="V21" i="56"/>
  <c r="AB88" i="56"/>
  <c r="EO27" i="56"/>
  <c r="CK36" i="56"/>
  <c r="CW23" i="56"/>
  <c r="N68" i="56"/>
  <c r="EK79" i="56"/>
  <c r="AT76" i="56"/>
  <c r="DD45" i="56"/>
  <c r="DP46" i="56"/>
  <c r="FP30" i="56"/>
  <c r="CW70" i="56"/>
  <c r="X21" i="56"/>
  <c r="CN56" i="56"/>
  <c r="DH57" i="56"/>
  <c r="BQ36" i="56"/>
  <c r="EN80" i="56"/>
  <c r="FN88" i="56"/>
  <c r="FB61" i="56"/>
  <c r="U78" i="56"/>
  <c r="CT88" i="56"/>
  <c r="CU88" i="56" s="1"/>
  <c r="FI33" i="56"/>
  <c r="EF15" i="56"/>
  <c r="AW14" i="56"/>
  <c r="BD32" i="56"/>
  <c r="EV40" i="56"/>
  <c r="BM16" i="56"/>
  <c r="CJ89" i="56"/>
  <c r="FH28" i="56"/>
  <c r="EC15" i="56"/>
  <c r="EB13" i="56"/>
  <c r="CC32" i="56"/>
  <c r="AX89" i="56"/>
  <c r="CT53" i="56"/>
  <c r="CZ89" i="56"/>
  <c r="Q28" i="56"/>
  <c r="ED64" i="56"/>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CQ91" i="56" s="1"/>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G91" i="56" s="1"/>
  <c r="FN57" i="56"/>
  <c r="EF31" i="56"/>
  <c r="DA88" i="56"/>
  <c r="BY40" i="56"/>
  <c r="EB88" i="56"/>
  <c r="FB30" i="56"/>
  <c r="FY54" i="56"/>
  <c r="BU72" i="56"/>
  <c r="FA54" i="56"/>
  <c r="BF45" i="56"/>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FK38" i="56" s="1"/>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AE85" i="56" s="1"/>
  <c r="EK84" i="56"/>
  <c r="Q90" i="56"/>
  <c r="EV48" i="56"/>
  <c r="FX24" i="56"/>
  <c r="Q33" i="56"/>
  <c r="CP80" i="56"/>
  <c r="J47" i="56"/>
  <c r="BT76" i="56"/>
  <c r="EB25" i="56"/>
  <c r="AB23" i="56"/>
  <c r="DE67" i="56"/>
  <c r="DH71" i="56"/>
  <c r="AR51" i="56"/>
  <c r="DH43" i="56"/>
  <c r="DB60" i="56"/>
  <c r="BT88" i="56"/>
  <c r="BN69" i="56"/>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AB68" i="56"/>
  <c r="CB55" i="56"/>
  <c r="FJ62" i="56"/>
  <c r="EW20" i="56"/>
  <c r="AP36" i="56"/>
  <c r="BU77" i="56"/>
  <c r="BH60" i="56"/>
  <c r="BH37" i="56"/>
  <c r="BF17" i="56"/>
  <c r="FF24" i="56"/>
  <c r="FM56" i="56"/>
  <c r="DN55" i="56"/>
  <c r="BF81" i="56"/>
  <c r="BG81" i="56" s="1"/>
  <c r="DL25" i="56"/>
  <c r="BU80" i="56"/>
  <c r="CV90" i="56"/>
  <c r="AC48" i="56"/>
  <c r="DL88" i="56"/>
  <c r="DR85" i="56"/>
  <c r="EZ27" i="56"/>
  <c r="FY23" i="56"/>
  <c r="FZ18" i="56"/>
  <c r="DR53" i="56"/>
  <c r="BQ90" i="56"/>
  <c r="FP29" i="56"/>
  <c r="CJ65" i="56"/>
  <c r="AB25" i="56"/>
  <c r="AO60" i="56"/>
  <c r="I65" i="56"/>
  <c r="CV68" i="56"/>
  <c r="AR66" i="56"/>
  <c r="U35" i="56"/>
  <c r="CP81" i="56"/>
  <c r="U11" i="56"/>
  <c r="DF26" i="56"/>
  <c r="AB69" i="56"/>
  <c r="AK73" i="56"/>
  <c r="EV24" i="56"/>
  <c r="AV52" i="56"/>
  <c r="AR85" i="56"/>
  <c r="DJ22" i="56"/>
  <c r="FR75" i="56"/>
  <c r="DD37" i="56"/>
  <c r="AP42" i="56"/>
  <c r="DV71" i="56"/>
  <c r="CG26" i="56"/>
  <c r="BI20" i="56"/>
  <c r="Z29" i="56"/>
  <c r="EJ33" i="56"/>
  <c r="AV65" i="56"/>
  <c r="AR80" i="56"/>
  <c r="AR24" i="56"/>
  <c r="AK15" i="56"/>
  <c r="AK58" i="56"/>
  <c r="BD39" i="56"/>
  <c r="AL22" i="56"/>
  <c r="BH36" i="56"/>
  <c r="CJ50" i="56"/>
  <c r="CD76" i="56"/>
  <c r="AN65" i="56"/>
  <c r="DD76" i="56"/>
  <c r="BP88" i="56"/>
  <c r="FF58" i="56"/>
  <c r="BN89" i="56"/>
  <c r="R88" i="56"/>
  <c r="FX33" i="56"/>
  <c r="EV39" i="56"/>
  <c r="Z74" i="56"/>
  <c r="Z60" i="56"/>
  <c r="AA60" i="56" s="1"/>
  <c r="AD77" i="56"/>
  <c r="AE77" i="56" s="1"/>
  <c r="EN67" i="56"/>
  <c r="FM89" i="56"/>
  <c r="DI31" i="56"/>
  <c r="CF88" i="56"/>
  <c r="AX59" i="56"/>
  <c r="CP58" i="56"/>
  <c r="AX17" i="56"/>
  <c r="DI88" i="56"/>
  <c r="X58" i="56"/>
  <c r="Y50" i="56"/>
  <c r="CP89" i="56"/>
  <c r="E21" i="56"/>
  <c r="AZ28" i="56"/>
  <c r="CT36" i="56"/>
  <c r="N88" i="56"/>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FZ65" i="56"/>
  <c r="DJ77" i="56"/>
  <c r="BH88" i="56"/>
  <c r="AB59" i="56"/>
  <c r="BU36" i="56"/>
  <c r="N30" i="56"/>
  <c r="DV29" i="56"/>
  <c r="EF43" i="56"/>
  <c r="N74" i="56"/>
  <c r="Y44" i="56"/>
  <c r="E69" i="56"/>
  <c r="V40" i="56"/>
  <c r="CK29" i="56"/>
  <c r="FT33" i="56"/>
  <c r="J33" i="56"/>
  <c r="BA11" i="56"/>
  <c r="AV24" i="56"/>
  <c r="DY82" i="56"/>
  <c r="R30" i="56"/>
  <c r="CK27" i="56"/>
  <c r="FJ65" i="56"/>
  <c r="DV18" i="56"/>
  <c r="AN47" i="56"/>
  <c r="EZ23" i="56"/>
  <c r="P21" i="56"/>
  <c r="AD48" i="56"/>
  <c r="FJ74" i="56"/>
  <c r="ED13" i="56"/>
  <c r="DN40" i="56"/>
  <c r="EW79" i="56"/>
  <c r="DH15" i="56"/>
  <c r="AJ26" i="56"/>
  <c r="CG76" i="56"/>
  <c r="BX88" i="56"/>
  <c r="Q51" i="56"/>
  <c r="EO65" i="56"/>
  <c r="FL44" i="56"/>
  <c r="FI37" i="56"/>
  <c r="CW89" i="56"/>
  <c r="V27" i="56"/>
  <c r="W27" i="56" s="1"/>
  <c r="BN53" i="56"/>
  <c r="BO53" i="56" s="1"/>
  <c r="EO90" i="56"/>
  <c r="AL27" i="56"/>
  <c r="AM27" i="56" s="1"/>
  <c r="FU41" i="56"/>
  <c r="FF13" i="56"/>
  <c r="BJ67" i="56"/>
  <c r="DL49" i="56"/>
  <c r="AJ38" i="56"/>
  <c r="AX68" i="56"/>
  <c r="DU38" i="56"/>
  <c r="AV84" i="56"/>
  <c r="BY81" i="56"/>
  <c r="FD90" i="56"/>
  <c r="DX39" i="56"/>
  <c r="FZ52" i="56"/>
  <c r="GA52" i="56" s="1"/>
  <c r="BB79" i="56"/>
  <c r="R74" i="56"/>
  <c r="EB33" i="56"/>
  <c r="R43" i="56"/>
  <c r="DJ42" i="56"/>
  <c r="FR90" i="56"/>
  <c r="FS91" i="56" s="1"/>
  <c r="FL46" i="56"/>
  <c r="CF42" i="56"/>
  <c r="BP45" i="56"/>
  <c r="DP52" i="56"/>
  <c r="DZ33" i="56"/>
  <c r="CH30" i="56"/>
  <c r="DI48" i="56"/>
  <c r="V43" i="56"/>
  <c r="W43" i="56" s="1"/>
  <c r="FE85" i="56"/>
  <c r="DD21" i="56"/>
  <c r="CN75" i="56"/>
  <c r="EW19" i="56"/>
  <c r="DA11" i="56"/>
  <c r="AT78" i="56"/>
  <c r="DF59" i="56"/>
  <c r="CB84" i="56"/>
  <c r="CL69" i="56"/>
  <c r="M89" i="56"/>
  <c r="EZ72" i="56"/>
  <c r="Q23" i="56"/>
  <c r="T58" i="56"/>
  <c r="DB31" i="56"/>
  <c r="DC31" i="56" s="1"/>
  <c r="CG25" i="56"/>
  <c r="BM22" i="56"/>
  <c r="DQ61" i="56"/>
  <c r="FA50" i="56"/>
  <c r="I89" i="56"/>
  <c r="AP30" i="56"/>
  <c r="EK66" i="56"/>
  <c r="EX15" i="56"/>
  <c r="BB67" i="56"/>
  <c r="X42" i="56"/>
  <c r="FA37" i="56"/>
  <c r="DJ79" i="56"/>
  <c r="DF76" i="56"/>
  <c r="CG68" i="56"/>
  <c r="EL14" i="56"/>
  <c r="EM14" i="56" s="1"/>
  <c r="I59" i="56"/>
  <c r="EL13" i="56"/>
  <c r="BR75" i="56"/>
  <c r="BF73" i="56"/>
  <c r="DU72" i="56"/>
  <c r="EO18" i="56"/>
  <c r="CG54" i="56"/>
  <c r="BY73" i="56"/>
  <c r="AS60" i="56"/>
  <c r="DL65" i="56"/>
  <c r="AD80" i="56"/>
  <c r="CH49" i="56"/>
  <c r="BQ81" i="56"/>
  <c r="DR89" i="56"/>
  <c r="EH41" i="56"/>
  <c r="CW78" i="56"/>
  <c r="EC89" i="56"/>
  <c r="AK88" i="56"/>
  <c r="CJ81" i="56"/>
  <c r="EV15" i="56"/>
  <c r="AO53" i="56"/>
  <c r="BL72" i="56"/>
  <c r="FR54" i="56"/>
  <c r="CV62" i="56"/>
  <c r="V57" i="56"/>
  <c r="BT81" i="56"/>
  <c r="M23" i="56"/>
  <c r="AG42" i="56"/>
  <c r="AH70" i="56"/>
  <c r="BJ33" i="56"/>
  <c r="Q89" i="56"/>
  <c r="DM52" i="56"/>
  <c r="FE64" i="56"/>
  <c r="CR28" i="56"/>
  <c r="FR65" i="56"/>
  <c r="N33" i="56"/>
  <c r="EK89" i="56"/>
  <c r="DQ71" i="56"/>
  <c r="L71" i="56"/>
  <c r="DQ64" i="56"/>
  <c r="AW72" i="56"/>
  <c r="CT90" i="56"/>
  <c r="FV67" i="56"/>
  <c r="FW67" i="56" s="1"/>
  <c r="P29" i="56"/>
  <c r="CT13" i="56"/>
  <c r="AD28" i="56"/>
  <c r="CH50" i="56"/>
  <c r="CX36" i="56"/>
  <c r="CX76" i="56"/>
  <c r="EJ88" i="56"/>
  <c r="AC60" i="56"/>
  <c r="I74" i="56"/>
  <c r="FI45" i="56"/>
  <c r="BF65" i="56"/>
  <c r="BX29" i="56"/>
  <c r="M48" i="56"/>
  <c r="FD36" i="56"/>
  <c r="AP63" i="56"/>
  <c r="BH51" i="56"/>
  <c r="FQ88" i="56"/>
  <c r="U71" i="56"/>
  <c r="AS90" i="56"/>
  <c r="DN36" i="56"/>
  <c r="CX50" i="56"/>
  <c r="EX78" i="56"/>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S66" i="56" s="1"/>
  <c r="BZ67" i="56"/>
  <c r="EW18" i="56"/>
  <c r="FA26" i="56"/>
  <c r="BI75" i="56"/>
  <c r="AH42" i="56"/>
  <c r="FB59" i="56"/>
  <c r="FD39" i="56"/>
  <c r="DN20" i="56"/>
  <c r="CB11" i="56"/>
  <c r="AZ44" i="56"/>
  <c r="BU89" i="56"/>
  <c r="DY41" i="56"/>
  <c r="BE21" i="56"/>
  <c r="BI63" i="56"/>
  <c r="R14" i="56"/>
  <c r="S14" i="56" s="1"/>
  <c r="E33" i="56"/>
  <c r="CV12" i="56"/>
  <c r="D58" i="56"/>
  <c r="FJ47" i="56"/>
  <c r="ED25" i="56"/>
  <c r="AP60" i="56"/>
  <c r="N62" i="56"/>
  <c r="CS53" i="56"/>
  <c r="R64" i="56"/>
  <c r="J12" i="56"/>
  <c r="FX72" i="56"/>
  <c r="F58" i="56"/>
  <c r="BL57" i="56"/>
  <c r="FY47" i="56"/>
  <c r="CS90" i="56"/>
  <c r="AV11" i="56"/>
  <c r="FF56" i="56"/>
  <c r="DB61" i="56"/>
  <c r="DC61" i="56" s="1"/>
  <c r="FI12" i="56"/>
  <c r="DT76" i="56"/>
  <c r="DM13" i="56"/>
  <c r="EL68" i="56"/>
  <c r="DB32" i="56"/>
  <c r="AJ31" i="56"/>
  <c r="BB40" i="56"/>
  <c r="CC16" i="56"/>
  <c r="AS51" i="56"/>
  <c r="FF52" i="56"/>
  <c r="P70" i="56"/>
  <c r="CN34" i="56"/>
  <c r="EX88" i="56"/>
  <c r="FZ25" i="56"/>
  <c r="Q25" i="56"/>
  <c r="BR58" i="56"/>
  <c r="CG21" i="56"/>
  <c r="AV63" i="56"/>
  <c r="BP67" i="56"/>
  <c r="AF89" i="56"/>
  <c r="FL79" i="56"/>
  <c r="BQ58" i="56"/>
  <c r="FL12" i="56"/>
  <c r="D70" i="56"/>
  <c r="DM84" i="56"/>
  <c r="E18" i="56"/>
  <c r="EH13" i="56"/>
  <c r="ED89" i="56"/>
  <c r="EE89" i="56" s="1"/>
  <c r="AJ88" i="56"/>
  <c r="BF74" i="56"/>
  <c r="CB78" i="56"/>
  <c r="DY28" i="56"/>
  <c r="AG88" i="56"/>
  <c r="BR78" i="56"/>
  <c r="DE12" i="56"/>
  <c r="EG90" i="56"/>
  <c r="J85" i="56"/>
  <c r="CT73" i="56"/>
  <c r="CU73" i="56" s="1"/>
  <c r="Q31" i="56"/>
  <c r="CB32" i="56"/>
  <c r="BR35" i="56"/>
  <c r="L20" i="56"/>
  <c r="DZ16" i="56"/>
  <c r="CC41" i="56"/>
  <c r="EJ42" i="56"/>
  <c r="EF64" i="56"/>
  <c r="R89" i="56"/>
  <c r="S89" i="56" s="1"/>
  <c r="EF62" i="56"/>
  <c r="FX82" i="56"/>
  <c r="FD18" i="56"/>
  <c r="BI71" i="56"/>
  <c r="L27" i="56"/>
  <c r="DI51" i="56"/>
  <c r="DN84" i="56"/>
  <c r="BF30" i="56"/>
  <c r="DM38" i="56"/>
  <c r="CX74" i="56"/>
  <c r="FF65" i="56"/>
  <c r="BE14" i="56"/>
  <c r="EJ14" i="56"/>
  <c r="BD66" i="56"/>
  <c r="EP49" i="56"/>
  <c r="BX46" i="56"/>
  <c r="CR49" i="56"/>
  <c r="CS26" i="56"/>
  <c r="BV66" i="56"/>
  <c r="BW66" i="56" s="1"/>
  <c r="M60" i="56"/>
  <c r="DD89" i="56"/>
  <c r="U74" i="56"/>
  <c r="DB46" i="56"/>
  <c r="FX35" i="56"/>
  <c r="BI80" i="56"/>
  <c r="E84" i="56"/>
  <c r="CL52" i="56"/>
  <c r="AJ32" i="56"/>
  <c r="CS70" i="56"/>
  <c r="AH90" i="56"/>
  <c r="AI91" i="56" s="1"/>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EF68" i="56"/>
  <c r="FX22" i="56"/>
  <c r="EF20" i="56"/>
  <c r="EW55" i="56"/>
  <c r="AF12" i="56"/>
  <c r="DD27" i="56"/>
  <c r="BN23" i="56"/>
  <c r="ED42" i="56"/>
  <c r="EL30" i="56"/>
  <c r="EP90" i="56"/>
  <c r="AX70" i="56"/>
  <c r="CL89" i="56"/>
  <c r="BD88" i="56"/>
  <c r="D68" i="56"/>
  <c r="AT24" i="56"/>
  <c r="AL18" i="56"/>
  <c r="DP33" i="56"/>
  <c r="J42" i="56"/>
  <c r="FU76" i="56"/>
  <c r="L33" i="56"/>
  <c r="AO75" i="56"/>
  <c r="DM79" i="56"/>
  <c r="DI28" i="56"/>
  <c r="DL46" i="56"/>
  <c r="DH51" i="56"/>
  <c r="FM53" i="56"/>
  <c r="CL40" i="56"/>
  <c r="DV90" i="56"/>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BO47" i="56" s="1"/>
  <c r="DQ34" i="56"/>
  <c r="AP24" i="56"/>
  <c r="BV59" i="56"/>
  <c r="BA77" i="56"/>
  <c r="CR62" i="56"/>
  <c r="AO56" i="56"/>
  <c r="EN42" i="56"/>
  <c r="FN33" i="56"/>
  <c r="AL39" i="56"/>
  <c r="FB49" i="56"/>
  <c r="CS46" i="56"/>
  <c r="EO59" i="56"/>
  <c r="AJ61" i="56"/>
  <c r="CL83" i="56"/>
  <c r="CM83" i="56" s="1"/>
  <c r="FZ32" i="56"/>
  <c r="FA72" i="56"/>
  <c r="EV82" i="56"/>
  <c r="FX77" i="56"/>
  <c r="CO36" i="56"/>
  <c r="DE58" i="56"/>
  <c r="AX77" i="56"/>
  <c r="EP84" i="56"/>
  <c r="EQ84" i="56" s="1"/>
  <c r="AD14" i="56"/>
  <c r="EC88" i="56"/>
  <c r="DT57" i="56"/>
  <c r="DR77" i="56"/>
  <c r="FJ88" i="56"/>
  <c r="CB44" i="56"/>
  <c r="EK56" i="56"/>
  <c r="FL78" i="56"/>
  <c r="BV37" i="56"/>
  <c r="CC78" i="56"/>
  <c r="DA79" i="56"/>
  <c r="Y13" i="56"/>
  <c r="DD42" i="56"/>
  <c r="DA76" i="56"/>
  <c r="DL28" i="56"/>
  <c r="BD55" i="56"/>
  <c r="DL89" i="56"/>
  <c r="AR89" i="56"/>
  <c r="AD90" i="56"/>
  <c r="ED68" i="56"/>
  <c r="EC82" i="56"/>
  <c r="CJ22" i="56"/>
  <c r="CS38" i="56"/>
  <c r="BZ33" i="56"/>
  <c r="BL32" i="56"/>
  <c r="DF69" i="56"/>
  <c r="CP15" i="56"/>
  <c r="AZ29" i="56"/>
  <c r="FX88" i="56"/>
  <c r="BY16" i="56"/>
  <c r="AP55" i="56"/>
  <c r="L35" i="56"/>
  <c r="FM90" i="56"/>
  <c r="AB71" i="56"/>
  <c r="CC47" i="56"/>
  <c r="FV71" i="56"/>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CD68" i="56"/>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FW54" i="56" s="1"/>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S91" i="56" s="1"/>
  <c r="AS21" i="56"/>
  <c r="V89" i="56"/>
  <c r="DT56" i="56"/>
  <c r="CF16" i="56"/>
  <c r="DM89" i="56"/>
  <c r="AX64" i="56"/>
  <c r="BQ83" i="56"/>
  <c r="FJ53" i="56"/>
  <c r="AF34" i="56"/>
  <c r="CR43" i="56"/>
  <c r="DM47" i="56"/>
  <c r="CP23" i="56"/>
  <c r="FB71" i="56"/>
  <c r="CH52" i="56"/>
  <c r="BM49" i="56"/>
  <c r="L88" i="56"/>
  <c r="DU16" i="56"/>
  <c r="CB47" i="56"/>
  <c r="FX45" i="56"/>
  <c r="FA74" i="56"/>
  <c r="AX56" i="56"/>
  <c r="P45" i="56"/>
  <c r="AH31" i="56"/>
  <c r="BJ22" i="56"/>
  <c r="FT89" i="56"/>
  <c r="EO88" i="56"/>
  <c r="FA36" i="56"/>
  <c r="DU88" i="56"/>
  <c r="DR88" i="56"/>
  <c r="DR90" i="56"/>
  <c r="DS91" i="56" s="1"/>
  <c r="CB27" i="56"/>
  <c r="DZ52" i="56"/>
  <c r="BE76" i="56"/>
  <c r="DQ44" i="56"/>
  <c r="X45" i="56"/>
  <c r="CV89" i="56"/>
  <c r="AC54" i="56"/>
  <c r="E58" i="56"/>
  <c r="FQ83" i="56"/>
  <c r="DD29" i="56"/>
  <c r="DR23" i="56"/>
  <c r="CG49" i="56"/>
  <c r="BV61" i="56"/>
  <c r="ED57" i="56"/>
  <c r="BA69" i="56"/>
  <c r="DZ30" i="56"/>
  <c r="AZ59" i="56"/>
  <c r="DM40" i="56"/>
  <c r="DZ53" i="56"/>
  <c r="DZ40" i="56"/>
  <c r="FX43" i="56"/>
  <c r="EV71" i="56"/>
  <c r="DF54" i="56"/>
  <c r="DB65" i="56"/>
  <c r="EX75" i="56"/>
  <c r="FA88" i="56"/>
  <c r="U23" i="56"/>
  <c r="CD13" i="56"/>
  <c r="AK72" i="56"/>
  <c r="CR57" i="56"/>
  <c r="DE49" i="56"/>
  <c r="FY75" i="56"/>
  <c r="N66" i="56"/>
  <c r="CR68" i="56"/>
  <c r="L22" i="56"/>
  <c r="AW53" i="56"/>
  <c r="N40" i="56"/>
  <c r="DM11" i="56"/>
  <c r="M58" i="56"/>
  <c r="FN48" i="56"/>
  <c r="DA12" i="56"/>
  <c r="EZ77" i="56"/>
  <c r="DP43" i="56"/>
  <c r="AX80" i="56"/>
  <c r="BJ20" i="56"/>
  <c r="BK20" i="56" s="1"/>
  <c r="CK17" i="56"/>
  <c r="AV21" i="56"/>
  <c r="AL14" i="56"/>
  <c r="AZ75" i="56"/>
  <c r="FX39" i="56"/>
  <c r="BP16" i="56"/>
  <c r="BU76" i="56"/>
  <c r="FZ40" i="56"/>
  <c r="BF62" i="56"/>
  <c r="BH48" i="56"/>
  <c r="AR53" i="56"/>
  <c r="EB60" i="56"/>
  <c r="EK19" i="56"/>
  <c r="CL27" i="56"/>
  <c r="FP42" i="56"/>
  <c r="AF56" i="56"/>
  <c r="EH45" i="56"/>
  <c r="EI45" i="56" s="1"/>
  <c r="ED90" i="56"/>
  <c r="EE91" i="56" s="1"/>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DW39" i="56" s="1"/>
  <c r="F35" i="56"/>
  <c r="G35" i="56" s="1"/>
  <c r="E79" i="56"/>
  <c r="BA65" i="56"/>
  <c r="EW17" i="56"/>
  <c r="DD28" i="56"/>
  <c r="CH87" i="56"/>
  <c r="BV85" i="56"/>
  <c r="AP70" i="56"/>
  <c r="FI54" i="56"/>
  <c r="BA79" i="56"/>
  <c r="I46" i="56"/>
  <c r="FA55" i="56"/>
  <c r="AO12" i="56"/>
  <c r="DN38" i="56"/>
  <c r="DO38" i="56" s="1"/>
  <c r="DQ41" i="56"/>
  <c r="CR23" i="56"/>
  <c r="DE27" i="56"/>
  <c r="CK75" i="56"/>
  <c r="DF47" i="56"/>
  <c r="DN47" i="56"/>
  <c r="BN81" i="56"/>
  <c r="DJ16" i="56"/>
  <c r="AV44" i="56"/>
  <c r="AS66" i="56"/>
  <c r="BR79" i="56"/>
  <c r="BS79" i="56" s="1"/>
  <c r="CC48" i="56"/>
  <c r="FI39" i="56"/>
  <c r="FE30" i="56"/>
  <c r="FF40" i="56"/>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DN23" i="56"/>
  <c r="AK52" i="56"/>
  <c r="E53" i="56"/>
  <c r="BD47" i="56"/>
  <c r="EP19" i="56"/>
  <c r="CX11" i="56"/>
  <c r="CW45" i="56"/>
  <c r="CD61" i="56"/>
  <c r="CX19" i="56"/>
  <c r="EV81" i="56"/>
  <c r="Y38" i="56"/>
  <c r="EK21" i="56"/>
  <c r="AR52" i="56"/>
  <c r="AH80" i="56"/>
  <c r="CL44" i="56"/>
  <c r="AC61" i="56"/>
  <c r="BH44" i="56"/>
  <c r="H17" i="56"/>
  <c r="BE51" i="56"/>
  <c r="FN55" i="56"/>
  <c r="DM81" i="56"/>
  <c r="BJ77" i="56"/>
  <c r="BK77" i="56" s="1"/>
  <c r="EO52" i="56"/>
  <c r="FR22" i="56"/>
  <c r="DM73" i="56"/>
  <c r="DM61" i="56"/>
  <c r="X69" i="56"/>
  <c r="FD26" i="56"/>
  <c r="FV49" i="56"/>
  <c r="AX20" i="56"/>
  <c r="BN25" i="56"/>
  <c r="DF18" i="56"/>
  <c r="BV86" i="56"/>
  <c r="EK36" i="56"/>
  <c r="P46" i="56"/>
  <c r="AH44" i="56"/>
  <c r="AO87" i="56"/>
  <c r="FR20" i="56"/>
  <c r="F20" i="56"/>
  <c r="AF39" i="56"/>
  <c r="Z38" i="56"/>
  <c r="AA38" i="56" s="1"/>
  <c r="AP44" i="56"/>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EE26" i="56" s="1"/>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FC34" i="56" s="1"/>
  <c r="AD72" i="56"/>
  <c r="DT48" i="56"/>
  <c r="AT52" i="56"/>
  <c r="FH80" i="56"/>
  <c r="CC64" i="56"/>
  <c r="DL68" i="56"/>
  <c r="FH12" i="56"/>
  <c r="DF37" i="56"/>
  <c r="BV25" i="56"/>
  <c r="FZ44" i="56"/>
  <c r="FE15" i="56"/>
  <c r="DA41" i="56"/>
  <c r="DP31" i="56"/>
  <c r="BM34" i="56"/>
  <c r="BH12" i="56"/>
  <c r="FR84" i="56"/>
  <c r="DN25" i="56"/>
  <c r="N63" i="56"/>
  <c r="DI58" i="56"/>
  <c r="EC22" i="56"/>
  <c r="BL31" i="56"/>
  <c r="CO23" i="56"/>
  <c r="DZ37" i="56"/>
  <c r="AB79" i="56"/>
  <c r="CC62" i="56"/>
  <c r="DU31" i="56"/>
  <c r="E25" i="56"/>
  <c r="Z23" i="56"/>
  <c r="BA72" i="56"/>
  <c r="N57" i="56"/>
  <c r="DE24" i="56"/>
  <c r="CD59" i="56"/>
  <c r="X26" i="56"/>
  <c r="FR26" i="56"/>
  <c r="FS26" i="56" s="1"/>
  <c r="DU35" i="56"/>
  <c r="DX19" i="56"/>
  <c r="FZ82" i="56"/>
  <c r="GA82" i="56" s="1"/>
  <c r="DN34" i="56"/>
  <c r="AH25" i="56"/>
  <c r="DJ72" i="56"/>
  <c r="Z45" i="56"/>
  <c r="AA45" i="56" s="1"/>
  <c r="M57" i="56"/>
  <c r="EW70" i="56"/>
  <c r="DV55" i="56"/>
  <c r="FI62" i="56"/>
  <c r="FA78" i="56"/>
  <c r="FT34" i="56"/>
  <c r="BR24" i="56"/>
  <c r="FT53" i="56"/>
  <c r="FF12" i="56"/>
  <c r="DJ36" i="56"/>
  <c r="CN51" i="56"/>
  <c r="DT85" i="56"/>
  <c r="FR74" i="56"/>
  <c r="FS74" i="56" s="1"/>
  <c r="CC58" i="56"/>
  <c r="BN26" i="56"/>
  <c r="BO26" i="56" s="1"/>
  <c r="CJ14" i="56"/>
  <c r="CD80" i="56"/>
  <c r="FE74" i="56"/>
  <c r="P26" i="56"/>
  <c r="BY84" i="56"/>
  <c r="FV23" i="56"/>
  <c r="V83" i="56"/>
  <c r="AS25" i="56"/>
  <c r="I70" i="56"/>
  <c r="ED32" i="56"/>
  <c r="EK80" i="56"/>
  <c r="DJ55" i="56"/>
  <c r="BB69" i="56"/>
  <c r="CO20" i="56"/>
  <c r="CB37" i="56"/>
  <c r="EV76" i="56"/>
  <c r="CT20" i="56"/>
  <c r="AW67" i="56"/>
  <c r="EK15" i="56"/>
  <c r="CH90" i="56"/>
  <c r="CI91" i="56" s="1"/>
  <c r="U20" i="56"/>
  <c r="DZ45" i="56"/>
  <c r="CX69" i="56"/>
  <c r="P24" i="56"/>
  <c r="EO47" i="56"/>
  <c r="DN26" i="56"/>
  <c r="DO26" i="56" s="1"/>
  <c r="DZ25" i="56"/>
  <c r="DL15" i="56"/>
  <c r="FN24" i="56"/>
  <c r="E59" i="56"/>
  <c r="CW57" i="56"/>
  <c r="BA19" i="56"/>
  <c r="EP17" i="56"/>
  <c r="BZ31" i="56"/>
  <c r="CA31" i="56" s="1"/>
  <c r="CP75" i="56"/>
  <c r="CX72" i="56"/>
  <c r="T11" i="56"/>
  <c r="BE82" i="56"/>
  <c r="EF48" i="56"/>
  <c r="EL59" i="56"/>
  <c r="EM59" i="56" s="1"/>
  <c r="CV15" i="56"/>
  <c r="AJ65" i="56"/>
  <c r="BB54" i="56"/>
  <c r="M41" i="56"/>
  <c r="BP79" i="56"/>
  <c r="DX78" i="56"/>
  <c r="CO14" i="56"/>
  <c r="FI15" i="56"/>
  <c r="DL48" i="56"/>
  <c r="CZ74" i="56"/>
  <c r="CX41" i="56"/>
  <c r="FE70" i="56"/>
  <c r="EL21" i="56"/>
  <c r="CO65" i="56"/>
  <c r="BP20" i="56"/>
  <c r="BH16" i="56"/>
  <c r="BX83" i="56"/>
  <c r="AT43" i="56"/>
  <c r="M21" i="56"/>
  <c r="CT76" i="56"/>
  <c r="EW26" i="56"/>
  <c r="BM63" i="56"/>
  <c r="FY63" i="56"/>
  <c r="FB68" i="56"/>
  <c r="DU11" i="56"/>
  <c r="AG48" i="56"/>
  <c r="BL42" i="56"/>
  <c r="DZ64" i="56"/>
  <c r="EA64" i="56" s="1"/>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FK34" i="56" s="1"/>
  <c r="M87" i="56"/>
  <c r="BI12" i="56"/>
  <c r="AT15" i="56"/>
  <c r="CG67" i="56"/>
  <c r="X22" i="56"/>
  <c r="I30" i="56"/>
  <c r="FQ54" i="56"/>
  <c r="CW88" i="56"/>
  <c r="DV44" i="56"/>
  <c r="EZ33" i="56"/>
  <c r="CN44" i="56"/>
  <c r="CK54" i="56"/>
  <c r="BD44" i="56"/>
  <c r="BD67" i="56"/>
  <c r="FP21" i="56"/>
  <c r="EP38" i="56"/>
  <c r="DT34" i="56"/>
  <c r="AJ77" i="56"/>
  <c r="BH24" i="56"/>
  <c r="AF85" i="56"/>
  <c r="BP57" i="56"/>
  <c r="Z72" i="56"/>
  <c r="DN52" i="56"/>
  <c r="BI79" i="56"/>
  <c r="FH63" i="56"/>
  <c r="CD18" i="56"/>
  <c r="CT57" i="56"/>
  <c r="BM64" i="56"/>
  <c r="EF58" i="56"/>
  <c r="FX38" i="56"/>
  <c r="CC53" i="56"/>
  <c r="BJ24" i="56"/>
  <c r="BA57" i="56"/>
  <c r="BZ79" i="56"/>
  <c r="FF23" i="56"/>
  <c r="FV17" i="56"/>
  <c r="FW17" i="56" s="1"/>
  <c r="DM42" i="56"/>
  <c r="DM30" i="56"/>
  <c r="CP64" i="56"/>
  <c r="CP26" i="56"/>
  <c r="U29" i="56"/>
  <c r="BB38" i="56"/>
  <c r="BI21" i="56"/>
  <c r="EW82" i="56"/>
  <c r="CR58" i="56"/>
  <c r="BM56" i="56"/>
  <c r="Y52" i="56"/>
  <c r="EX86" i="56"/>
  <c r="CT51" i="56"/>
  <c r="CK22" i="56"/>
  <c r="FE61" i="56"/>
  <c r="FL67" i="56"/>
  <c r="DF66" i="56"/>
  <c r="DZ20" i="56"/>
  <c r="Y21" i="56"/>
  <c r="BN20" i="56"/>
  <c r="BO20" i="56" s="1"/>
  <c r="AH74" i="56"/>
  <c r="CP65" i="56"/>
  <c r="FE11" i="56"/>
  <c r="CP29" i="56"/>
  <c r="EN63" i="56"/>
  <c r="DI84" i="56"/>
  <c r="BL87" i="56"/>
  <c r="DD46" i="56"/>
  <c r="AP51" i="56"/>
  <c r="CB40" i="56"/>
  <c r="EC19" i="56"/>
  <c r="FX32" i="56"/>
  <c r="CW49" i="56"/>
  <c r="EB65" i="56"/>
  <c r="F43" i="56"/>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AA91" i="56" s="1"/>
  <c r="T83" i="56"/>
  <c r="CC79" i="56"/>
  <c r="Q83" i="56"/>
  <c r="FD57" i="56"/>
  <c r="AP47" i="56"/>
  <c r="DM35" i="56"/>
  <c r="FX66" i="56"/>
  <c r="DQ12" i="56"/>
  <c r="BN79" i="56"/>
  <c r="CW79" i="56"/>
  <c r="FA83" i="56"/>
  <c r="DE63" i="56"/>
  <c r="F77" i="56"/>
  <c r="H14" i="56"/>
  <c r="E47" i="56"/>
  <c r="X57" i="56"/>
  <c r="BT21" i="56"/>
  <c r="BL56" i="56"/>
  <c r="CP32" i="56"/>
  <c r="DP89" i="56"/>
  <c r="Y84" i="56"/>
  <c r="DX24" i="56"/>
  <c r="BM60" i="56"/>
  <c r="FD54" i="56"/>
  <c r="DF17" i="56"/>
  <c r="AK85" i="56"/>
  <c r="FT65" i="56"/>
  <c r="FU23" i="56"/>
  <c r="FL40" i="56"/>
  <c r="AB62" i="56"/>
  <c r="CD60" i="56"/>
  <c r="CE60" i="56" s="1"/>
  <c r="EP48" i="56"/>
  <c r="EP39" i="56"/>
  <c r="EQ39" i="56" s="1"/>
  <c r="CS33" i="56"/>
  <c r="DN54" i="56"/>
  <c r="CR31" i="56"/>
  <c r="ED28" i="56"/>
  <c r="BP21" i="56"/>
  <c r="FX15" i="56"/>
  <c r="CD44" i="56"/>
  <c r="EC60" i="56"/>
  <c r="BA35" i="56"/>
  <c r="U39" i="56"/>
  <c r="FV82" i="56"/>
  <c r="CB56" i="56"/>
  <c r="AT35" i="56"/>
  <c r="AU35" i="56" s="1"/>
  <c r="FY61" i="56"/>
  <c r="EZ62" i="56"/>
  <c r="AR33" i="56"/>
  <c r="EP75" i="56"/>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DJ56" i="56"/>
  <c r="I24" i="56"/>
  <c r="DB23" i="56"/>
  <c r="CR75" i="56"/>
  <c r="FZ27" i="56"/>
  <c r="DT55" i="56"/>
  <c r="FB60" i="56"/>
  <c r="CN11" i="56"/>
  <c r="EF81" i="56"/>
  <c r="FA86" i="56"/>
  <c r="DJ84" i="56"/>
  <c r="BD38" i="56"/>
  <c r="DQ31" i="56"/>
  <c r="U22" i="56"/>
  <c r="FI38" i="56"/>
  <c r="EJ25" i="56"/>
  <c r="CH34" i="56"/>
  <c r="FA23" i="56"/>
  <c r="N58" i="56"/>
  <c r="BE24" i="56"/>
  <c r="FQ51" i="56"/>
  <c r="AJ49" i="56"/>
  <c r="CD64" i="56"/>
  <c r="BZ75" i="56"/>
  <c r="DN28" i="56"/>
  <c r="DU78" i="56"/>
  <c r="FA46" i="56"/>
  <c r="FD72" i="56"/>
  <c r="AT28" i="56"/>
  <c r="CX70" i="56"/>
  <c r="CK80" i="56"/>
  <c r="L77" i="56"/>
  <c r="P19" i="56"/>
  <c r="BQ65" i="56"/>
  <c r="FZ37" i="56"/>
  <c r="CV84" i="56"/>
  <c r="BM54" i="56"/>
  <c r="BF75" i="56"/>
  <c r="BG75" i="56" s="1"/>
  <c r="FI70" i="56"/>
  <c r="Z57" i="56"/>
  <c r="EW69" i="56"/>
  <c r="AV67" i="56"/>
  <c r="BY37" i="56"/>
  <c r="AT42" i="56"/>
  <c r="EC55" i="56"/>
  <c r="EG38" i="56"/>
  <c r="L83" i="56"/>
  <c r="N64" i="56"/>
  <c r="O64" i="56" s="1"/>
  <c r="BH71" i="56"/>
  <c r="AH11" i="56"/>
  <c r="EO69" i="56"/>
  <c r="AL64" i="56"/>
  <c r="AM64" i="56" s="1"/>
  <c r="D48" i="56"/>
  <c r="DJ75" i="56"/>
  <c r="AP21" i="56"/>
  <c r="AQ21" i="56" s="1"/>
  <c r="DJ54" i="56"/>
  <c r="DK54" i="56" s="1"/>
  <c r="BH14" i="56"/>
  <c r="P62" i="56"/>
  <c r="BE27" i="56"/>
  <c r="AZ37" i="56"/>
  <c r="DY85" i="56"/>
  <c r="FM68" i="56"/>
  <c r="AL45" i="56"/>
  <c r="FN18" i="56"/>
  <c r="FZ64" i="56"/>
  <c r="BU42" i="56"/>
  <c r="CG53" i="56"/>
  <c r="BI40" i="56"/>
  <c r="CT39" i="56"/>
  <c r="FU58" i="56"/>
  <c r="X86" i="56"/>
  <c r="CZ64" i="56"/>
  <c r="FX36" i="56"/>
  <c r="AV58" i="56"/>
  <c r="CC28" i="56"/>
  <c r="BF63" i="56"/>
  <c r="DV56" i="56"/>
  <c r="CB42" i="56"/>
  <c r="CJ69" i="56"/>
  <c r="DH72" i="56"/>
  <c r="T63" i="56"/>
  <c r="BR56" i="56"/>
  <c r="U77" i="56"/>
  <c r="CD19" i="56"/>
  <c r="CE19" i="56" s="1"/>
  <c r="FT52" i="56"/>
  <c r="DB62" i="56"/>
  <c r="EX26" i="56"/>
  <c r="AF15" i="56"/>
  <c r="BZ81" i="56"/>
  <c r="P35" i="56"/>
  <c r="FR13" i="56"/>
  <c r="AG29" i="56"/>
  <c r="FJ19" i="56"/>
  <c r="DR84" i="56"/>
  <c r="AG55" i="56"/>
  <c r="FP59" i="56"/>
  <c r="FY18" i="56"/>
  <c r="BN43" i="56"/>
  <c r="BO43" i="56" s="1"/>
  <c r="CV56" i="56"/>
  <c r="AO84" i="56"/>
  <c r="AB57" i="56"/>
  <c r="BV19" i="56"/>
  <c r="FM66" i="56"/>
  <c r="DR43" i="56"/>
  <c r="EB54" i="56"/>
  <c r="FV77" i="56"/>
  <c r="FW77" i="56" s="1"/>
  <c r="FT18" i="56"/>
  <c r="FP77" i="56"/>
  <c r="AT32" i="56"/>
  <c r="FL17" i="56"/>
  <c r="AK29" i="56"/>
  <c r="BN39" i="56"/>
  <c r="AX50" i="56"/>
  <c r="CL17" i="56"/>
  <c r="DZ75" i="56"/>
  <c r="BD42" i="56"/>
  <c r="BY45" i="56"/>
  <c r="L62" i="56"/>
  <c r="FD69" i="56"/>
  <c r="M84" i="56"/>
  <c r="BV70" i="56"/>
  <c r="Q20" i="56"/>
  <c r="BJ62" i="56"/>
  <c r="AP19" i="56"/>
  <c r="DR45" i="56"/>
  <c r="DS45" i="56" s="1"/>
  <c r="CW29" i="56"/>
  <c r="AX63" i="56"/>
  <c r="I31" i="56"/>
  <c r="CH31" i="56"/>
  <c r="FA33" i="56"/>
  <c r="DY19" i="56"/>
  <c r="AZ54" i="56"/>
  <c r="BD17" i="56"/>
  <c r="M12" i="56"/>
  <c r="FV43" i="56"/>
  <c r="CD14" i="56"/>
  <c r="CE14" i="56" s="1"/>
  <c r="EL67" i="56"/>
  <c r="EF41" i="56"/>
  <c r="Z66" i="56"/>
  <c r="AA66" i="56" s="1"/>
  <c r="BV38" i="56"/>
  <c r="BW38" i="56" s="1"/>
  <c r="BD79" i="56"/>
  <c r="CF33" i="56"/>
  <c r="AZ35" i="56"/>
  <c r="DE39" i="56"/>
  <c r="DF43" i="56"/>
  <c r="FP80" i="56"/>
  <c r="AX62" i="56"/>
  <c r="EC41" i="56"/>
  <c r="AG86" i="56"/>
  <c r="AS80" i="56"/>
  <c r="BA62" i="56"/>
  <c r="BT18" i="56"/>
  <c r="BV55" i="56"/>
  <c r="CD35" i="56"/>
  <c r="CE35" i="56" s="1"/>
  <c r="FH16" i="56"/>
  <c r="AW40" i="56"/>
  <c r="CL57" i="56"/>
  <c r="CW34" i="56"/>
  <c r="BJ29" i="56"/>
  <c r="E82" i="56"/>
  <c r="EO79" i="56"/>
  <c r="AV22" i="56"/>
  <c r="DM48" i="56"/>
  <c r="BH77" i="56"/>
  <c r="EL76" i="56"/>
  <c r="EM76" i="56" s="1"/>
  <c r="I38" i="56"/>
  <c r="AF46" i="56"/>
  <c r="N41" i="56"/>
  <c r="O41" i="56" s="1"/>
  <c r="FI23" i="56"/>
  <c r="FN83" i="56"/>
  <c r="E56" i="56"/>
  <c r="DP77" i="56"/>
  <c r="DE18" i="56"/>
  <c r="DI26" i="56"/>
  <c r="BR21" i="56"/>
  <c r="AC77" i="56"/>
  <c r="CX65" i="56"/>
  <c r="BY68" i="56"/>
  <c r="AJ36" i="56"/>
  <c r="EO36" i="56"/>
  <c r="BN59" i="56"/>
  <c r="BO59" i="56" s="1"/>
  <c r="FJ17" i="56"/>
  <c r="DZ29" i="56"/>
  <c r="EZ52" i="56"/>
  <c r="CP77" i="56"/>
  <c r="FI19" i="56"/>
  <c r="BU69" i="56"/>
  <c r="DE44" i="56"/>
  <c r="ED39" i="56"/>
  <c r="T13" i="56"/>
  <c r="AH63" i="56"/>
  <c r="EH31" i="56"/>
  <c r="CX77" i="56"/>
  <c r="CY77" i="56" s="1"/>
  <c r="BX52" i="56"/>
  <c r="DE76" i="56"/>
  <c r="DV60" i="56"/>
  <c r="DW60" i="56" s="1"/>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E19" i="56"/>
  <c r="EX58" i="56"/>
  <c r="EH22" i="56"/>
  <c r="CV25" i="56"/>
  <c r="X31" i="56"/>
  <c r="EN27" i="56"/>
  <c r="DM70" i="56"/>
  <c r="CK16" i="56"/>
  <c r="CF71" i="56"/>
  <c r="FL25" i="56"/>
  <c r="BL15" i="56"/>
  <c r="BL16" i="56"/>
  <c r="FZ11" i="56"/>
  <c r="BH30" i="56"/>
  <c r="DA57" i="56"/>
  <c r="EL57" i="56"/>
  <c r="DV82" i="56"/>
  <c r="AH32" i="56"/>
  <c r="AI32" i="56" s="1"/>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N21" i="56"/>
  <c r="FH57" i="56"/>
  <c r="BE85" i="56"/>
  <c r="DV30" i="56"/>
  <c r="EV28" i="56"/>
  <c r="DV45" i="56"/>
  <c r="EN59" i="56"/>
  <c r="AZ15" i="56"/>
  <c r="Y25" i="56"/>
  <c r="BZ62" i="56"/>
  <c r="FD63" i="56"/>
  <c r="EO57" i="56"/>
  <c r="EP68" i="56"/>
  <c r="EQ68" i="56" s="1"/>
  <c r="E12" i="56"/>
  <c r="AF64" i="56"/>
  <c r="EK47" i="56"/>
  <c r="AO22" i="56"/>
  <c r="EH85" i="56"/>
  <c r="FJ31" i="56"/>
  <c r="FQ43" i="56"/>
  <c r="BH45" i="56"/>
  <c r="CW22" i="56"/>
  <c r="DT14" i="56"/>
  <c r="DP62" i="56"/>
  <c r="BT70" i="56"/>
  <c r="AL79" i="56"/>
  <c r="DF77" i="56"/>
  <c r="AH55" i="56"/>
  <c r="AI55" i="56" s="1"/>
  <c r="EW73" i="56"/>
  <c r="AD53" i="56"/>
  <c r="Y65" i="56"/>
  <c r="DL64" i="56"/>
  <c r="BP13" i="56"/>
  <c r="BQ70" i="56"/>
  <c r="AK32" i="56"/>
  <c r="FV87" i="56"/>
  <c r="DH39" i="56"/>
  <c r="BQ38" i="56"/>
  <c r="BJ39" i="56"/>
  <c r="FJ72" i="56"/>
  <c r="N78" i="56"/>
  <c r="O78" i="56" s="1"/>
  <c r="DB35" i="56"/>
  <c r="DC35" i="56" s="1"/>
  <c r="U25" i="56"/>
  <c r="DQ33" i="56"/>
  <c r="I53" i="56"/>
  <c r="DI32" i="56"/>
  <c r="J76" i="56"/>
  <c r="BF58" i="56"/>
  <c r="BJ36" i="56"/>
  <c r="DV59" i="56"/>
  <c r="AW18" i="56"/>
  <c r="AV31" i="56"/>
  <c r="CN54" i="56"/>
  <c r="FM28" i="56"/>
  <c r="CN33" i="56"/>
  <c r="FJ85" i="56"/>
  <c r="FK85" i="56" s="1"/>
  <c r="CR80" i="56"/>
  <c r="AS29" i="56"/>
  <c r="AG51" i="56"/>
  <c r="FH43" i="56"/>
  <c r="R87" i="56"/>
  <c r="CS21" i="56"/>
  <c r="EK13" i="56"/>
  <c r="DQ42" i="56"/>
  <c r="E34" i="56"/>
  <c r="CN42" i="56"/>
  <c r="BT73" i="56"/>
  <c r="T86" i="56"/>
  <c r="CD71" i="56"/>
  <c r="J25" i="56"/>
  <c r="K25" i="56" s="1"/>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AM12" i="56" s="1"/>
  <c r="CZ29" i="56"/>
  <c r="BJ60" i="56"/>
  <c r="H48" i="56"/>
  <c r="FA32" i="56"/>
  <c r="CK21" i="56"/>
  <c r="BP28" i="56"/>
  <c r="FE63" i="56"/>
  <c r="EB16" i="56"/>
  <c r="R66" i="56"/>
  <c r="AB85" i="56"/>
  <c r="EB67" i="56"/>
  <c r="DV38" i="56"/>
  <c r="DV43" i="56"/>
  <c r="BT36" i="56"/>
  <c r="CL37" i="56"/>
  <c r="CM37" i="56" s="1"/>
  <c r="CH37" i="56"/>
  <c r="BV87" i="56"/>
  <c r="EV49" i="56"/>
  <c r="CL35" i="56"/>
  <c r="CT32" i="56"/>
  <c r="DL86" i="56"/>
  <c r="FI22" i="56"/>
  <c r="CH28" i="56"/>
  <c r="AF21" i="56"/>
  <c r="BX71" i="56"/>
  <c r="T46" i="56"/>
  <c r="BR37" i="56"/>
  <c r="BB78" i="56"/>
  <c r="DE74" i="56"/>
  <c r="EV17" i="56"/>
  <c r="BA75" i="56"/>
  <c r="FR29" i="56"/>
  <c r="FS29" i="56" s="1"/>
  <c r="CV53" i="56"/>
  <c r="J50" i="56"/>
  <c r="FR76" i="56"/>
  <c r="AH84" i="56"/>
  <c r="BL70" i="56"/>
  <c r="FA14" i="56"/>
  <c r="BU63" i="56"/>
  <c r="AR71" i="56"/>
  <c r="DJ41" i="56"/>
  <c r="AB47" i="56"/>
  <c r="FT40" i="56"/>
  <c r="AD50" i="56"/>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AY88" i="56" s="1"/>
  <c r="J69" i="56"/>
  <c r="K69" i="56" s="1"/>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BA67" i="56"/>
  <c r="AF73" i="56"/>
  <c r="AN59" i="56"/>
  <c r="F39" i="56"/>
  <c r="DD23" i="56"/>
  <c r="EB24" i="56"/>
  <c r="FB88" i="56"/>
  <c r="D64" i="56"/>
  <c r="DI39" i="56"/>
  <c r="FA57" i="56"/>
  <c r="DZ27" i="56"/>
  <c r="DB42" i="56"/>
  <c r="DC42" i="56" s="1"/>
  <c r="AL67" i="56"/>
  <c r="AM67" i="56" s="1"/>
  <c r="FF19" i="56"/>
  <c r="BV64" i="56"/>
  <c r="CP14" i="56"/>
  <c r="EX52" i="56"/>
  <c r="BB57" i="56"/>
  <c r="CL85" i="56"/>
  <c r="CM85" i="56" s="1"/>
  <c r="DL60" i="56"/>
  <c r="EJ68" i="56"/>
  <c r="CF23" i="56"/>
  <c r="AO27" i="56"/>
  <c r="DZ87" i="56"/>
  <c r="BA54" i="56"/>
  <c r="DY35" i="56"/>
  <c r="DZ56" i="56"/>
  <c r="BB29" i="56"/>
  <c r="H68" i="56"/>
  <c r="AR69" i="56"/>
  <c r="FB45" i="56"/>
  <c r="Z16" i="56"/>
  <c r="I43" i="56"/>
  <c r="EH30" i="56"/>
  <c r="CD45" i="56"/>
  <c r="CE45" i="56" s="1"/>
  <c r="AF25" i="56"/>
  <c r="DJ33" i="56"/>
  <c r="BV47" i="56"/>
  <c r="AX32" i="56"/>
  <c r="FJ21" i="56"/>
  <c r="CX75" i="56"/>
  <c r="CY75" i="56" s="1"/>
  <c r="EC56" i="56"/>
  <c r="AZ73" i="56"/>
  <c r="BE36" i="56"/>
  <c r="AO34" i="56"/>
  <c r="AF59" i="56"/>
  <c r="DF30" i="56"/>
  <c r="X28" i="56"/>
  <c r="EN43" i="56"/>
  <c r="AK83" i="56"/>
  <c r="CJ76" i="56"/>
  <c r="J48" i="56"/>
  <c r="AF55" i="56"/>
  <c r="EL22" i="56"/>
  <c r="DI38" i="56"/>
  <c r="AC21" i="56"/>
  <c r="BY57" i="56"/>
  <c r="BT17" i="56"/>
  <c r="BH42" i="56"/>
  <c r="CB87" i="56"/>
  <c r="AH51" i="56"/>
  <c r="AI51" i="56" s="1"/>
  <c r="AX85" i="56"/>
  <c r="DX62" i="56"/>
  <c r="DM55" i="56"/>
  <c r="Z11" i="56"/>
  <c r="AN63" i="56"/>
  <c r="L13" i="56"/>
  <c r="BL26" i="56"/>
  <c r="FT60" i="56"/>
  <c r="Q72" i="56"/>
  <c r="FY33" i="56"/>
  <c r="CF11" i="56"/>
  <c r="EC26" i="56"/>
  <c r="FI26" i="56"/>
  <c r="CJ53" i="56"/>
  <c r="BH52" i="56"/>
  <c r="AX24" i="56"/>
  <c r="BA49" i="56"/>
  <c r="EV69" i="56"/>
  <c r="DN16" i="56"/>
  <c r="BP42" i="56"/>
  <c r="AC70" i="56"/>
  <c r="AK11" i="56"/>
  <c r="FB56" i="56"/>
  <c r="AH26" i="56"/>
  <c r="CB16" i="56"/>
  <c r="T37" i="56"/>
  <c r="DH16" i="56"/>
  <c r="BN52" i="56"/>
  <c r="X49" i="56"/>
  <c r="P86" i="56"/>
  <c r="DQ82" i="56"/>
  <c r="AV69" i="56"/>
  <c r="CR24" i="56"/>
  <c r="BI17" i="56"/>
  <c r="FB86" i="56"/>
  <c r="DZ55" i="56"/>
  <c r="EA55" i="56" s="1"/>
  <c r="EO49" i="56"/>
  <c r="DM27" i="56"/>
  <c r="Y42" i="56"/>
  <c r="Q49" i="56"/>
  <c r="FP51" i="56"/>
  <c r="CF80" i="56"/>
  <c r="FM18" i="56"/>
  <c r="BT59" i="56"/>
  <c r="DF62" i="56"/>
  <c r="FE79" i="56"/>
  <c r="EH46" i="56"/>
  <c r="CX54" i="56"/>
  <c r="FU28" i="56"/>
  <c r="N38" i="56"/>
  <c r="AD16" i="56"/>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FK51" i="56" s="1"/>
  <c r="BU44" i="56"/>
  <c r="FE60" i="56"/>
  <c r="FD67" i="56"/>
  <c r="J62" i="56"/>
  <c r="K62" i="56" s="1"/>
  <c r="FD64" i="56"/>
  <c r="DE56" i="56"/>
  <c r="CV50" i="56"/>
  <c r="Q68" i="56"/>
  <c r="X52" i="56"/>
  <c r="BQ53" i="56"/>
  <c r="FD68" i="56"/>
  <c r="DM65" i="56"/>
  <c r="AF35" i="56"/>
  <c r="CZ21" i="56"/>
  <c r="BJ16" i="56"/>
  <c r="EB21" i="56"/>
  <c r="EV87" i="56"/>
  <c r="CR63" i="56"/>
  <c r="EZ57" i="56"/>
  <c r="DE46" i="56"/>
  <c r="BQ41" i="56"/>
  <c r="EJ63" i="56"/>
  <c r="BY59" i="56"/>
  <c r="CV57" i="56"/>
  <c r="CK53" i="56"/>
  <c r="DX45" i="56"/>
  <c r="J45" i="56"/>
  <c r="EX81" i="56"/>
  <c r="BZ18" i="56"/>
  <c r="AH66" i="56"/>
  <c r="CO68" i="56"/>
  <c r="DN31" i="56"/>
  <c r="AJ42" i="56"/>
  <c r="AR40" i="56"/>
  <c r="CX62" i="56"/>
  <c r="V28" i="56"/>
  <c r="BU41" i="56"/>
  <c r="FY86" i="56"/>
  <c r="M13" i="56"/>
  <c r="EH61" i="56"/>
  <c r="DI65" i="56"/>
  <c r="BL59" i="56"/>
  <c r="AC13" i="56"/>
  <c r="BE43" i="56"/>
  <c r="CO22" i="56"/>
  <c r="DB57" i="56"/>
  <c r="DC57" i="56" s="1"/>
  <c r="L39" i="56"/>
  <c r="DV54" i="56"/>
  <c r="BH32" i="56"/>
  <c r="BB41" i="56"/>
  <c r="BI69" i="56"/>
  <c r="AL13" i="56"/>
  <c r="X11" i="56"/>
  <c r="EB41" i="56"/>
  <c r="AS76" i="56"/>
  <c r="H16" i="56"/>
  <c r="DL72" i="56"/>
  <c r="BX37" i="56"/>
  <c r="DN27" i="56"/>
  <c r="DO27" i="56" s="1"/>
  <c r="FN72" i="56"/>
  <c r="AH21" i="56"/>
  <c r="DD18" i="56"/>
  <c r="DD33" i="56"/>
  <c r="AN75" i="56"/>
  <c r="DF55" i="56"/>
  <c r="BB81" i="56"/>
  <c r="DF32" i="56"/>
  <c r="BU22" i="56"/>
  <c r="BV82" i="56"/>
  <c r="H56" i="56"/>
  <c r="FP23" i="56"/>
  <c r="J57" i="56"/>
  <c r="X56" i="56"/>
  <c r="FM38" i="56"/>
  <c r="EF35" i="56"/>
  <c r="DR47" i="56"/>
  <c r="FR59" i="56"/>
  <c r="H21" i="56"/>
  <c r="EB72" i="56"/>
  <c r="CZ56" i="56"/>
  <c r="DY64" i="56"/>
  <c r="L29" i="56"/>
  <c r="AZ77" i="56"/>
  <c r="BQ20" i="56"/>
  <c r="FN80" i="56"/>
  <c r="DV69" i="56"/>
  <c r="DW69" i="56" s="1"/>
  <c r="CS45" i="56"/>
  <c r="AV30" i="56"/>
  <c r="FD85" i="56"/>
  <c r="CF13" i="56"/>
  <c r="H67" i="56"/>
  <c r="BI55" i="56"/>
  <c r="AZ67" i="56"/>
  <c r="EN79" i="56"/>
  <c r="BM51" i="56"/>
  <c r="FB89" i="56"/>
  <c r="DH20" i="56"/>
  <c r="DR55" i="56"/>
  <c r="FJ15" i="56"/>
  <c r="DM68" i="56"/>
  <c r="EC24" i="56"/>
  <c r="FM87" i="56"/>
  <c r="DB63" i="56"/>
  <c r="DC63" i="56" s="1"/>
  <c r="BT11" i="56"/>
  <c r="BF11" i="56"/>
  <c r="AV25" i="56"/>
  <c r="EK83" i="56"/>
  <c r="V88" i="56"/>
  <c r="CW84" i="56"/>
  <c r="Z33" i="56"/>
  <c r="BX45" i="56"/>
  <c r="DM45" i="56"/>
  <c r="EJ12" i="56"/>
  <c r="CK89" i="56"/>
  <c r="CO16" i="56"/>
  <c r="Y18" i="56"/>
  <c r="FF35" i="56"/>
  <c r="V56" i="56"/>
  <c r="BJ52" i="56"/>
  <c r="DY61" i="56"/>
  <c r="FD51" i="56"/>
  <c r="BZ46" i="56"/>
  <c r="EG79" i="56"/>
  <c r="AR82" i="56"/>
  <c r="EC49" i="56"/>
  <c r="DX14" i="56"/>
  <c r="BN33" i="56"/>
  <c r="BO33" i="56" s="1"/>
  <c r="BB87" i="56"/>
  <c r="EG70" i="56"/>
  <c r="BU39" i="56"/>
  <c r="AV62" i="56"/>
  <c r="P50" i="56"/>
  <c r="EN84" i="56"/>
  <c r="EK32" i="56"/>
  <c r="FQ48" i="56"/>
  <c r="DH45" i="56"/>
  <c r="J17" i="56"/>
  <c r="DV19" i="56"/>
  <c r="DW19" i="56" s="1"/>
  <c r="BB23" i="56"/>
  <c r="DZ78" i="56"/>
  <c r="U46" i="56"/>
  <c r="AZ36" i="56"/>
  <c r="BV45" i="56"/>
  <c r="BW45" i="56" s="1"/>
  <c r="CC55" i="56"/>
  <c r="R21" i="56"/>
  <c r="S21" i="56" s="1"/>
  <c r="CT26" i="56"/>
  <c r="BF83" i="56"/>
  <c r="M18" i="56"/>
  <c r="DN75" i="56"/>
  <c r="Z35" i="56"/>
  <c r="BX75" i="56"/>
  <c r="AL81" i="56"/>
  <c r="AC53" i="56"/>
  <c r="BE63" i="56"/>
  <c r="AG37" i="56"/>
  <c r="Q45" i="56"/>
  <c r="EG34" i="56"/>
  <c r="DR54" i="56"/>
  <c r="DS54" i="56" s="1"/>
  <c r="DQ37" i="56"/>
  <c r="Y41" i="56"/>
  <c r="FJ63" i="56"/>
  <c r="FK63" i="56" s="1"/>
  <c r="FJ37" i="56"/>
  <c r="BJ12" i="56"/>
  <c r="CL33" i="56"/>
  <c r="FR72" i="56"/>
  <c r="EB87" i="56"/>
  <c r="CK49" i="56"/>
  <c r="DM32" i="56"/>
  <c r="BU30" i="56"/>
  <c r="CD86" i="56"/>
  <c r="DY33" i="56"/>
  <c r="BI39" i="56"/>
  <c r="FY60" i="56"/>
  <c r="CL34" i="56"/>
  <c r="AC65" i="56"/>
  <c r="CF49" i="56"/>
  <c r="ED33" i="56"/>
  <c r="EV64" i="56"/>
  <c r="F76" i="56"/>
  <c r="AP73" i="56"/>
  <c r="AX30" i="56"/>
  <c r="I51" i="56"/>
  <c r="BI46" i="56"/>
  <c r="AL84" i="56"/>
  <c r="U38" i="56"/>
  <c r="BD69" i="56"/>
  <c r="AL53" i="56"/>
  <c r="CL75" i="56"/>
  <c r="EC44" i="56"/>
  <c r="FY45" i="56"/>
  <c r="CN12" i="56"/>
  <c r="AC41" i="56"/>
  <c r="FF21" i="56"/>
  <c r="CB79" i="56"/>
  <c r="CR71" i="56"/>
  <c r="DV13" i="56"/>
  <c r="AG82" i="56"/>
  <c r="M30" i="56"/>
  <c r="CN23" i="56"/>
  <c r="AO65" i="56"/>
  <c r="DN51" i="56"/>
  <c r="X74" i="56"/>
  <c r="CT14" i="56"/>
  <c r="CU14" i="56" s="1"/>
  <c r="DJ52" i="56"/>
  <c r="DZ48" i="56"/>
  <c r="AB45" i="56"/>
  <c r="DI40" i="56"/>
  <c r="Q61" i="56"/>
  <c r="AG66" i="56"/>
  <c r="CN16" i="56"/>
  <c r="Z81" i="56"/>
  <c r="FJ79" i="56"/>
  <c r="FK79" i="56" s="1"/>
  <c r="FB54" i="56"/>
  <c r="FC54" i="56" s="1"/>
  <c r="AN61" i="56"/>
  <c r="BV53" i="56"/>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FB48" i="56"/>
  <c r="BI44" i="56"/>
  <c r="AC29" i="56"/>
  <c r="DD62" i="56"/>
  <c r="CG34" i="56"/>
  <c r="EB30" i="56"/>
  <c r="J81" i="56"/>
  <c r="FQ62" i="56"/>
  <c r="FM85" i="56"/>
  <c r="EB47" i="56"/>
  <c r="FN74" i="56"/>
  <c r="FO74" i="56" s="1"/>
  <c r="CH79" i="56"/>
  <c r="FI27" i="56"/>
  <c r="FM33" i="56"/>
  <c r="BY55" i="56"/>
  <c r="CO75" i="56"/>
  <c r="FE81" i="56"/>
  <c r="FR69" i="56"/>
  <c r="X34" i="56"/>
  <c r="CH80" i="56"/>
  <c r="CS44" i="56"/>
  <c r="DI70" i="56"/>
  <c r="FT61" i="56"/>
  <c r="EV55" i="56"/>
  <c r="AX46" i="56"/>
  <c r="AW46" i="56"/>
  <c r="EL69" i="56"/>
  <c r="EM69" i="56" s="1"/>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O52" i="56" s="1"/>
  <c r="AG72" i="56"/>
  <c r="CF87" i="56"/>
  <c r="AF82" i="56"/>
  <c r="T16" i="56"/>
  <c r="EZ32" i="56"/>
  <c r="DN14" i="56"/>
  <c r="Q15" i="56"/>
  <c r="DY31" i="56"/>
  <c r="FH18" i="56"/>
  <c r="CS69" i="56"/>
  <c r="BL60" i="56"/>
  <c r="AF13" i="56"/>
  <c r="AG19" i="56"/>
  <c r="EO68" i="56"/>
  <c r="BN85" i="56"/>
  <c r="BO85" i="56" s="1"/>
  <c r="EP52" i="56"/>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EM40" i="56" s="1"/>
  <c r="N23" i="56"/>
  <c r="O23" i="56" s="1"/>
  <c r="BJ69" i="56"/>
  <c r="AL26" i="56"/>
  <c r="EZ11" i="56"/>
  <c r="H40" i="56"/>
  <c r="EL72" i="56"/>
  <c r="DU39" i="56"/>
  <c r="FU49" i="56"/>
  <c r="BF26" i="56"/>
  <c r="FE20" i="56"/>
  <c r="BX78" i="56"/>
  <c r="DJ76" i="56"/>
  <c r="BV50" i="56"/>
  <c r="CG14" i="56"/>
  <c r="FY13" i="56"/>
  <c r="DD74" i="56"/>
  <c r="AW12" i="56"/>
  <c r="M26" i="56"/>
  <c r="AX39" i="56"/>
  <c r="F41" i="56"/>
  <c r="BY29" i="56"/>
  <c r="AN40" i="56"/>
  <c r="FI68" i="56"/>
  <c r="BU29" i="56"/>
  <c r="BF18" i="56"/>
  <c r="BG18" i="56" s="1"/>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S33" i="56" s="1"/>
  <c r="FQ84" i="56"/>
  <c r="DL11" i="56"/>
  <c r="FJ66" i="56"/>
  <c r="AD17" i="56"/>
  <c r="BU64" i="56"/>
  <c r="BM19" i="56"/>
  <c r="BB80" i="56"/>
  <c r="CH71" i="56"/>
  <c r="CK83" i="56"/>
  <c r="FM46" i="56"/>
  <c r="EP85" i="56"/>
  <c r="EQ85" i="56" s="1"/>
  <c r="CR61" i="56"/>
  <c r="FN20" i="56"/>
  <c r="AD21" i="56"/>
  <c r="AE21" i="56" s="1"/>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G80" i="56" s="1"/>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DQ15" i="56"/>
  <c r="AT73" i="56"/>
  <c r="U18" i="56"/>
  <c r="FA76" i="56"/>
  <c r="EZ79" i="56"/>
  <c r="Z80" i="56"/>
  <c r="EW28" i="56"/>
  <c r="BY42" i="56"/>
  <c r="X81" i="56"/>
  <c r="EV83" i="56"/>
  <c r="FH74" i="56"/>
  <c r="FE83" i="56"/>
  <c r="BU15" i="56"/>
  <c r="AL54" i="56"/>
  <c r="AX45" i="56"/>
  <c r="F24" i="56"/>
  <c r="G24" i="56" s="1"/>
  <c r="BI14" i="56"/>
  <c r="FP56" i="56"/>
  <c r="FN59" i="56"/>
  <c r="EL44" i="56"/>
  <c r="CR20" i="56"/>
  <c r="EW56" i="56"/>
  <c r="EV51" i="56"/>
  <c r="EG46" i="56"/>
  <c r="DZ68" i="56"/>
  <c r="BH41" i="56"/>
  <c r="AF23" i="56"/>
  <c r="E35" i="56"/>
  <c r="AN33" i="56"/>
  <c r="EL26" i="56"/>
  <c r="EM26" i="56" s="1"/>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W45" i="56" s="1"/>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AB50" i="56"/>
  <c r="V37" i="56"/>
  <c r="H70" i="56"/>
  <c r="EL41" i="56"/>
  <c r="J82" i="56"/>
  <c r="L52" i="56"/>
  <c r="DP57" i="56"/>
  <c r="EJ62" i="56"/>
  <c r="ED20" i="56"/>
  <c r="AS35" i="56"/>
  <c r="J90" i="56"/>
  <c r="K91" i="56" s="1"/>
  <c r="CR44" i="56"/>
  <c r="FE78" i="56"/>
  <c r="DN30" i="56"/>
  <c r="DO30" i="56" s="1"/>
  <c r="N46" i="56"/>
  <c r="AW16" i="56"/>
  <c r="F45" i="56"/>
  <c r="J40" i="56"/>
  <c r="Y66" i="56"/>
  <c r="DB52" i="56"/>
  <c r="E30" i="56"/>
  <c r="CT80" i="56"/>
  <c r="DD86" i="56"/>
  <c r="DV79" i="56"/>
  <c r="AK25" i="56"/>
  <c r="E36" i="56"/>
  <c r="BR40" i="56"/>
  <c r="EF79" i="56"/>
  <c r="BI52" i="56"/>
  <c r="CS50" i="56"/>
  <c r="FT80" i="56"/>
  <c r="CS36" i="56"/>
  <c r="EP72" i="56"/>
  <c r="DR20" i="56"/>
  <c r="BZ70" i="56"/>
  <c r="EP62" i="56"/>
  <c r="DP81" i="56"/>
  <c r="CG63" i="56"/>
  <c r="AN19" i="56"/>
  <c r="CC45" i="56"/>
  <c r="R44" i="56"/>
  <c r="S44" i="56" s="1"/>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AY33" i="56" s="1"/>
  <c r="BB52" i="56"/>
  <c r="BC52" i="56" s="1"/>
  <c r="EK64" i="56"/>
  <c r="DB39" i="56"/>
  <c r="F89" i="56"/>
  <c r="FF30" i="56"/>
  <c r="BE59" i="56"/>
  <c r="DB37" i="56"/>
  <c r="CL21" i="56"/>
  <c r="FU12" i="56"/>
  <c r="F59" i="56"/>
  <c r="EP30" i="56"/>
  <c r="EQ30" i="56" s="1"/>
  <c r="FV37" i="56"/>
  <c r="FH61" i="56"/>
  <c r="DZ74" i="56"/>
  <c r="EA74" i="56" s="1"/>
  <c r="FT84" i="56"/>
  <c r="AT20" i="56"/>
  <c r="DM66" i="56"/>
  <c r="BY77" i="56"/>
  <c r="AL31" i="56"/>
  <c r="R84" i="56"/>
  <c r="CF89" i="56"/>
  <c r="BM68" i="56"/>
  <c r="N65" i="56"/>
  <c r="O65" i="56" s="1"/>
  <c r="EO55" i="56"/>
  <c r="DQ14" i="56"/>
  <c r="BY27" i="56"/>
  <c r="EV31" i="56"/>
  <c r="CJ71" i="56"/>
  <c r="T70" i="56"/>
  <c r="BE69" i="56"/>
  <c r="DX27" i="56"/>
  <c r="BX66" i="56"/>
  <c r="EL18" i="56"/>
  <c r="ED66" i="56"/>
  <c r="F38" i="56"/>
  <c r="G38" i="56" s="1"/>
  <c r="FU53" i="56"/>
  <c r="EZ38" i="56"/>
  <c r="AJ15" i="56"/>
  <c r="BU59" i="56"/>
  <c r="CD31" i="56"/>
  <c r="F30" i="56"/>
  <c r="BY22" i="56"/>
  <c r="FI42" i="56"/>
  <c r="EL27" i="56"/>
  <c r="EM27" i="56" s="1"/>
  <c r="R52" i="56"/>
  <c r="EZ81" i="56"/>
  <c r="CJ61" i="56"/>
  <c r="BE73" i="56"/>
  <c r="FJ28" i="56"/>
  <c r="M25" i="56"/>
  <c r="CP83" i="56"/>
  <c r="DA56" i="56"/>
  <c r="FF66" i="56"/>
  <c r="FG66" i="56" s="1"/>
  <c r="BD82" i="56"/>
  <c r="CT55" i="56"/>
  <c r="CU55" i="56" s="1"/>
  <c r="EB56" i="56"/>
  <c r="EZ13" i="56"/>
  <c r="R24" i="56"/>
  <c r="CW50" i="56"/>
  <c r="BQ25" i="56"/>
  <c r="U24" i="56"/>
  <c r="FA16" i="56"/>
  <c r="DM50" i="56"/>
  <c r="CV43" i="56"/>
  <c r="EW78" i="56"/>
  <c r="ED62" i="56"/>
  <c r="BI24" i="56"/>
  <c r="CH38" i="56"/>
  <c r="CB24" i="56"/>
  <c r="BB25" i="56"/>
  <c r="BC25" i="56" s="1"/>
  <c r="U66" i="56"/>
  <c r="BR36" i="56"/>
  <c r="BS36" i="56" s="1"/>
  <c r="DI41" i="56"/>
  <c r="FQ71" i="56"/>
  <c r="CX44" i="56"/>
  <c r="CT42" i="56"/>
  <c r="CK37" i="56"/>
  <c r="H81" i="56"/>
  <c r="BN76" i="56"/>
  <c r="BL62" i="56"/>
  <c r="CN70" i="56"/>
  <c r="CH76" i="56"/>
  <c r="CJ31" i="56"/>
  <c r="BN29" i="56"/>
  <c r="BO29" i="56" s="1"/>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DS48" i="56" s="1"/>
  <c r="BY14" i="56"/>
  <c r="EG39" i="56"/>
  <c r="CX90" i="56"/>
  <c r="FJ48" i="56"/>
  <c r="FK48" i="56" s="1"/>
  <c r="BH72" i="56"/>
  <c r="EX50" i="56"/>
  <c r="BZ25" i="56"/>
  <c r="CT72" i="56"/>
  <c r="AG79" i="56"/>
  <c r="BB45" i="56"/>
  <c r="BJ71" i="56"/>
  <c r="AD65" i="56"/>
  <c r="DN12" i="56"/>
  <c r="EZ34" i="56"/>
  <c r="BF36" i="56"/>
  <c r="BP31" i="56"/>
  <c r="FB11" i="56"/>
  <c r="FF64" i="56"/>
  <c r="FG64" i="56" s="1"/>
  <c r="DQ17" i="56"/>
  <c r="E23" i="56"/>
  <c r="I25" i="56"/>
  <c r="BI50" i="56"/>
  <c r="AG46" i="56"/>
  <c r="M53" i="56"/>
  <c r="CV34" i="56"/>
  <c r="AV90" i="56"/>
  <c r="EL84" i="56"/>
  <c r="EM84" i="56" s="1"/>
  <c r="H59" i="56"/>
  <c r="DR25" i="56"/>
  <c r="P38" i="56"/>
  <c r="BZ60" i="56"/>
  <c r="CA60" i="56" s="1"/>
  <c r="FB47" i="56"/>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CQ67" i="56" s="1"/>
  <c r="FX48" i="56"/>
  <c r="FX54" i="56"/>
  <c r="EX62" i="56"/>
  <c r="DX43" i="56"/>
  <c r="EX28" i="56"/>
  <c r="BU65" i="56"/>
  <c r="BU21" i="56"/>
  <c r="AJ83" i="56"/>
  <c r="BV20" i="56"/>
  <c r="BW20" i="56" s="1"/>
  <c r="E62" i="56"/>
  <c r="FR39" i="56"/>
  <c r="EV37" i="56"/>
  <c r="CC44" i="56"/>
  <c r="AW80" i="56"/>
  <c r="CX27" i="56"/>
  <c r="CY27" i="56" s="1"/>
  <c r="CF15" i="56"/>
  <c r="CZ15" i="56"/>
  <c r="CL86" i="56"/>
  <c r="DQ13" i="56"/>
  <c r="FF15" i="56"/>
  <c r="AB28" i="56"/>
  <c r="CJ60" i="56"/>
  <c r="AT21" i="56"/>
  <c r="CH17" i="56"/>
  <c r="FD58" i="56"/>
  <c r="CG74" i="56"/>
  <c r="BV68" i="56"/>
  <c r="BW68" i="56" s="1"/>
  <c r="BN61" i="56"/>
  <c r="BO61" i="56" s="1"/>
  <c r="DJ26" i="56"/>
  <c r="FM27" i="56"/>
  <c r="CR54" i="56"/>
  <c r="EP55" i="56"/>
  <c r="BH79" i="56"/>
  <c r="EF32" i="56"/>
  <c r="EZ59" i="56"/>
  <c r="DF45" i="56"/>
  <c r="DB34" i="56"/>
  <c r="EG20" i="56"/>
  <c r="Z85" i="56"/>
  <c r="F50" i="56"/>
  <c r="G50" i="56" s="1"/>
  <c r="FF75" i="56"/>
  <c r="EG45" i="56"/>
  <c r="V15" i="56"/>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CF56" i="56"/>
  <c r="BU60" i="56"/>
  <c r="DF70" i="56"/>
  <c r="DG70" i="56" s="1"/>
  <c r="FH23" i="56"/>
  <c r="AZ39" i="56"/>
  <c r="AN51" i="56"/>
  <c r="AS67" i="56"/>
  <c r="BA60" i="56"/>
  <c r="CV65" i="56"/>
  <c r="BP18" i="56"/>
  <c r="DR24" i="56"/>
  <c r="CN36" i="56"/>
  <c r="FY42" i="56"/>
  <c r="AX26" i="56"/>
  <c r="AY26" i="56" s="1"/>
  <c r="EN76" i="56"/>
  <c r="DR30" i="56"/>
  <c r="FD17" i="56"/>
  <c r="U41" i="56"/>
  <c r="FA13" i="56"/>
  <c r="DX85" i="56"/>
  <c r="N86" i="56"/>
  <c r="CV11" i="56"/>
  <c r="DZ41" i="56"/>
  <c r="AB56" i="56"/>
  <c r="DV50" i="56"/>
  <c r="AP65" i="56"/>
  <c r="CV77" i="56"/>
  <c r="FR14" i="56"/>
  <c r="FS14" i="56" s="1"/>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CE79" i="56" s="1"/>
  <c r="EC79" i="56"/>
  <c r="EX24" i="56"/>
  <c r="CX15" i="56"/>
  <c r="EO42" i="56"/>
  <c r="AH65" i="56"/>
  <c r="AS46" i="56"/>
  <c r="BM87" i="56"/>
  <c r="EK16" i="56"/>
  <c r="DH26" i="56"/>
  <c r="FA70" i="56"/>
  <c r="DY59" i="56"/>
  <c r="AO13" i="56"/>
  <c r="DQ30" i="56"/>
  <c r="EW61" i="56"/>
  <c r="FR83" i="56"/>
  <c r="AB76" i="56"/>
  <c r="EV13" i="56"/>
  <c r="AH35" i="56"/>
  <c r="FH76" i="56"/>
  <c r="FJ52" i="56"/>
  <c r="FL53" i="56"/>
  <c r="DT68" i="56"/>
  <c r="DY40" i="56"/>
  <c r="EX17" i="56"/>
  <c r="FF33" i="56"/>
  <c r="CX87" i="56"/>
  <c r="BZ36" i="56"/>
  <c r="CA36" i="56" s="1"/>
  <c r="DN72" i="56"/>
  <c r="DT64" i="56"/>
  <c r="BE34" i="56"/>
  <c r="AG33" i="56"/>
  <c r="FR85" i="56"/>
  <c r="FS85" i="56" s="1"/>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DO22" i="56" s="1"/>
  <c r="FM61" i="56"/>
  <c r="CZ71" i="56"/>
  <c r="EW30" i="56"/>
  <c r="FQ39" i="56"/>
  <c r="FT17" i="56"/>
  <c r="BX28" i="56"/>
  <c r="EH66" i="56"/>
  <c r="EI66" i="56" s="1"/>
  <c r="Q69" i="56"/>
  <c r="CF20" i="56"/>
  <c r="FZ15" i="56"/>
  <c r="CK38" i="56"/>
  <c r="DB53" i="56"/>
  <c r="DC53" i="56" s="1"/>
  <c r="EC39" i="56"/>
  <c r="FD71" i="56"/>
  <c r="Q73" i="56"/>
  <c r="AK64" i="56"/>
  <c r="AP35" i="56"/>
  <c r="AB48" i="56"/>
  <c r="AR61" i="56"/>
  <c r="EV29" i="56"/>
  <c r="DY45" i="56"/>
  <c r="FQ58" i="56"/>
  <c r="AL74" i="56"/>
  <c r="E57" i="56"/>
  <c r="BB13" i="56"/>
  <c r="BI67" i="56"/>
  <c r="EJ11" i="56"/>
  <c r="FZ16" i="56"/>
  <c r="ED85" i="56"/>
  <c r="T20" i="56"/>
  <c r="BD74" i="56"/>
  <c r="BL81" i="56"/>
  <c r="EB42" i="56"/>
  <c r="X37" i="56"/>
  <c r="BJ15" i="56"/>
  <c r="DZ58" i="56"/>
  <c r="BI29" i="56"/>
  <c r="AZ71" i="56"/>
  <c r="FJ54" i="56"/>
  <c r="DQ43" i="56"/>
  <c r="N37" i="56"/>
  <c r="O37" i="56" s="1"/>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H40" i="56"/>
  <c r="DT53" i="56"/>
  <c r="H20" i="56"/>
  <c r="DJ88" i="56"/>
  <c r="D72" i="56"/>
  <c r="EB44" i="56"/>
  <c r="AG38" i="56"/>
  <c r="FA82" i="56"/>
  <c r="DV74" i="56"/>
  <c r="DW74" i="56" s="1"/>
  <c r="CK81" i="56"/>
  <c r="FM77" i="56"/>
  <c r="EG72" i="56"/>
  <c r="DM18" i="56"/>
  <c r="FA12" i="56"/>
  <c r="EW81" i="56"/>
  <c r="CZ59" i="56"/>
  <c r="V19" i="56"/>
  <c r="R81" i="56"/>
  <c r="BD11" i="56"/>
  <c r="CN29" i="56"/>
  <c r="FX57" i="56"/>
  <c r="FD81" i="56"/>
  <c r="CL87" i="56"/>
  <c r="CM87" i="56" s="1"/>
  <c r="FE59" i="56"/>
  <c r="AR23" i="56"/>
  <c r="CB68" i="56"/>
  <c r="DX49" i="56"/>
  <c r="DT15" i="56"/>
  <c r="CO84" i="56"/>
  <c r="I11" i="56"/>
  <c r="FQ15" i="56"/>
  <c r="EJ56" i="56"/>
  <c r="DH63" i="56"/>
  <c r="CZ52" i="56"/>
  <c r="EC29" i="56"/>
  <c r="Z89" i="56"/>
  <c r="AA89" i="56" s="1"/>
  <c r="R59" i="56"/>
  <c r="CC65" i="56"/>
  <c r="AH62" i="56"/>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FN66" i="56"/>
  <c r="BT34" i="56"/>
  <c r="AS44" i="56"/>
  <c r="FU50" i="56"/>
  <c r="DA74" i="56"/>
  <c r="AC39" i="56"/>
  <c r="EV47" i="56"/>
  <c r="BJ42" i="56"/>
  <c r="BK42" i="56" s="1"/>
  <c r="AL57" i="56"/>
  <c r="AM57" i="56" s="1"/>
  <c r="CO72" i="56"/>
  <c r="AV55" i="56"/>
  <c r="DP20" i="56"/>
  <c r="DJ67" i="56"/>
  <c r="I26" i="56"/>
  <c r="EL16" i="56"/>
  <c r="BH28" i="56"/>
  <c r="FZ14" i="56"/>
  <c r="GA14" i="56" s="1"/>
  <c r="EC70" i="56"/>
  <c r="EJ13" i="56"/>
  <c r="DD14" i="56"/>
  <c r="CW21" i="56"/>
  <c r="BD49" i="56"/>
  <c r="FX60" i="56"/>
  <c r="FU60" i="56"/>
  <c r="AV41" i="56"/>
  <c r="EB86" i="56"/>
  <c r="CT18" i="56"/>
  <c r="AT19" i="56"/>
  <c r="BU32" i="56"/>
  <c r="EC25" i="56"/>
  <c r="AH14" i="56"/>
  <c r="FA59" i="56"/>
  <c r="AN15" i="56"/>
  <c r="FJ80" i="56"/>
  <c r="N48" i="56"/>
  <c r="FD50" i="56"/>
  <c r="BF76" i="56"/>
  <c r="BG76" i="56" s="1"/>
  <c r="F31" i="56"/>
  <c r="FL38" i="56"/>
  <c r="BL75" i="56"/>
  <c r="EW51" i="56"/>
  <c r="CV35" i="56"/>
  <c r="E16" i="56"/>
  <c r="DT37" i="56"/>
  <c r="AS37" i="56"/>
  <c r="CX83" i="56"/>
  <c r="DL73" i="56"/>
  <c r="FV81" i="56"/>
  <c r="FW81" i="56" s="1"/>
  <c r="EF28" i="56"/>
  <c r="DY29" i="56"/>
  <c r="AD43" i="56"/>
  <c r="AE43" i="56" s="1"/>
  <c r="BQ82" i="56"/>
  <c r="EJ16" i="56"/>
  <c r="H18" i="56"/>
  <c r="H41" i="56"/>
  <c r="FY11" i="56"/>
  <c r="DZ43" i="56"/>
  <c r="AN32" i="56"/>
  <c r="R19" i="56"/>
  <c r="AP79" i="56"/>
  <c r="BZ80" i="56"/>
  <c r="CA80" i="56" s="1"/>
  <c r="AO18" i="56"/>
  <c r="T25" i="56"/>
  <c r="CT83" i="56"/>
  <c r="CU83" i="56" s="1"/>
  <c r="FU33" i="56"/>
  <c r="EZ89" i="56"/>
  <c r="AK35" i="56"/>
  <c r="BL18" i="56"/>
  <c r="L64" i="56"/>
  <c r="DX15" i="56"/>
  <c r="FU75" i="56"/>
  <c r="BJ73" i="56"/>
  <c r="FA22" i="56"/>
  <c r="DY69" i="56"/>
  <c r="EH84" i="56"/>
  <c r="EI84" i="56" s="1"/>
  <c r="E76" i="56"/>
  <c r="FE52" i="56"/>
  <c r="Q40" i="56"/>
  <c r="CH63" i="56"/>
  <c r="CI63" i="56" s="1"/>
  <c r="BJ27" i="56"/>
  <c r="AR13" i="56"/>
  <c r="ED87" i="56"/>
  <c r="DE50" i="56"/>
  <c r="FH32" i="56"/>
  <c r="BX86" i="56"/>
  <c r="AT59" i="56"/>
  <c r="CV26" i="56"/>
  <c r="DB72" i="56"/>
  <c r="CH74" i="56"/>
  <c r="CI74" i="56" s="1"/>
  <c r="D17" i="56"/>
  <c r="E68" i="56"/>
  <c r="AX49" i="56"/>
  <c r="FY30" i="56"/>
  <c r="EW49" i="56"/>
  <c r="EG49" i="56"/>
  <c r="FD12" i="56"/>
  <c r="AG26" i="56"/>
  <c r="DP72" i="56"/>
  <c r="CV28" i="56"/>
  <c r="AJ47" i="56"/>
  <c r="V31" i="56"/>
  <c r="Y22" i="56"/>
  <c r="AP72" i="56"/>
  <c r="FH55" i="56"/>
  <c r="R73" i="56"/>
  <c r="BE40" i="56"/>
  <c r="DJ23" i="56"/>
  <c r="DK23" i="56" s="1"/>
  <c r="U72" i="56"/>
  <c r="DH64" i="56"/>
  <c r="DV35" i="56"/>
  <c r="EN28" i="56"/>
  <c r="BU37" i="56"/>
  <c r="AW49" i="56"/>
  <c r="EX27" i="56"/>
  <c r="BN12" i="56"/>
  <c r="AV75" i="56"/>
  <c r="AR86" i="56"/>
  <c r="DR74" i="56"/>
  <c r="FX31" i="56"/>
  <c r="CD52" i="56"/>
  <c r="CE52" i="56" s="1"/>
  <c r="EP86" i="56"/>
  <c r="EQ86" i="56" s="1"/>
  <c r="AZ70" i="56"/>
  <c r="BI64" i="56"/>
  <c r="AC59" i="56"/>
  <c r="AO63" i="56"/>
  <c r="AV86" i="56"/>
  <c r="EW60" i="56"/>
  <c r="FM39" i="56"/>
  <c r="BY48" i="56"/>
  <c r="FL81" i="56"/>
  <c r="CZ66" i="56"/>
  <c r="FE26" i="56"/>
  <c r="F19" i="56"/>
  <c r="EV86" i="56"/>
  <c r="CH27" i="56"/>
  <c r="CI27" i="56" s="1"/>
  <c r="BV84" i="56"/>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BR87" i="56"/>
  <c r="FH85" i="56"/>
  <c r="CV76" i="56"/>
  <c r="AW69" i="56"/>
  <c r="BV26" i="56"/>
  <c r="AZ61" i="56"/>
  <c r="FU69" i="56"/>
  <c r="AL20" i="56"/>
  <c r="AZ25" i="56"/>
  <c r="BL23" i="56"/>
  <c r="DY68" i="56"/>
  <c r="CN25" i="56"/>
  <c r="FV84" i="56"/>
  <c r="FW84" i="56" s="1"/>
  <c r="Q27" i="56"/>
  <c r="AX61" i="56"/>
  <c r="FQ30" i="56"/>
  <c r="X84" i="56"/>
  <c r="EH37" i="56"/>
  <c r="CS39" i="56"/>
  <c r="R33" i="56"/>
  <c r="EC16" i="56"/>
  <c r="Z13" i="56"/>
  <c r="FH21" i="56"/>
  <c r="CJ80" i="56"/>
  <c r="AP69" i="56"/>
  <c r="AQ69" i="56" s="1"/>
  <c r="BR22" i="56"/>
  <c r="BS22" i="56" s="1"/>
  <c r="DQ28" i="56"/>
  <c r="DY52" i="56"/>
  <c r="DX16" i="56"/>
  <c r="CP46" i="56"/>
  <c r="R61" i="56"/>
  <c r="FB13" i="56"/>
  <c r="DI37" i="56"/>
  <c r="BT48" i="56"/>
  <c r="BI61" i="56"/>
  <c r="DA15" i="56"/>
  <c r="DT49" i="56"/>
  <c r="CW12" i="56"/>
  <c r="BJ30" i="56"/>
  <c r="BK30" i="56" s="1"/>
  <c r="AW31" i="56"/>
  <c r="AJ46" i="56"/>
  <c r="V50" i="56"/>
  <c r="EO39" i="56"/>
  <c r="FV63" i="56"/>
  <c r="DI83" i="56"/>
  <c r="Q53" i="56"/>
  <c r="CL23" i="56"/>
  <c r="DH31" i="56"/>
  <c r="CV70" i="56"/>
  <c r="FY49" i="56"/>
  <c r="BD72" i="56"/>
  <c r="BY67" i="56"/>
  <c r="FQ34" i="56"/>
  <c r="DY24" i="56"/>
  <c r="CL42" i="56"/>
  <c r="CM42" i="56" s="1"/>
  <c r="BB59" i="56"/>
  <c r="BC59" i="56" s="1"/>
  <c r="EB90" i="56"/>
  <c r="AF86" i="56"/>
  <c r="CR33" i="56"/>
  <c r="FP53" i="56"/>
  <c r="BU40" i="56"/>
  <c r="FV55" i="56"/>
  <c r="CO37" i="56"/>
  <c r="DD32" i="56"/>
  <c r="F18" i="56"/>
  <c r="FB80" i="56"/>
  <c r="BX89" i="56"/>
  <c r="FD61" i="56"/>
  <c r="BN38" i="56"/>
  <c r="BO38" i="56" s="1"/>
  <c r="AT25" i="56"/>
  <c r="AU25" i="56" s="1"/>
  <c r="AP14" i="56"/>
  <c r="H51" i="56"/>
  <c r="EF87" i="56"/>
  <c r="AG15" i="56"/>
  <c r="FU65" i="56"/>
  <c r="AF30" i="56"/>
  <c r="P63" i="56"/>
  <c r="J18" i="56"/>
  <c r="L81" i="56"/>
  <c r="X18" i="56"/>
  <c r="J36" i="56"/>
  <c r="EN24" i="56"/>
  <c r="CO50" i="56"/>
  <c r="CP37" i="56"/>
  <c r="AS77" i="56"/>
  <c r="CO71" i="56"/>
  <c r="CP71" i="56"/>
  <c r="AH24" i="56"/>
  <c r="AI24" i="56" s="1"/>
  <c r="AL66" i="56"/>
  <c r="BE77" i="56"/>
  <c r="BE47" i="56"/>
  <c r="EJ80" i="56"/>
  <c r="FV41" i="56"/>
  <c r="D30" i="56"/>
  <c r="BN30" i="56"/>
  <c r="EN73" i="56"/>
  <c r="BQ17" i="56"/>
  <c r="DV81" i="56"/>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BO37" i="56" s="1"/>
  <c r="CT17" i="56"/>
  <c r="CJ67" i="56"/>
  <c r="AH58" i="56"/>
  <c r="AI58" i="56" s="1"/>
  <c r="AL23" i="56"/>
  <c r="AM23" i="56" s="1"/>
  <c r="FD14" i="56"/>
  <c r="FN38" i="56"/>
  <c r="CK67" i="56"/>
  <c r="AL49" i="56"/>
  <c r="FQ36" i="56"/>
  <c r="ED14" i="56"/>
  <c r="J67" i="56"/>
  <c r="FE77" i="56"/>
  <c r="CK55" i="56"/>
  <c r="FN81" i="56"/>
  <c r="FO81" i="56" s="1"/>
  <c r="CT30" i="56"/>
  <c r="FB26" i="56"/>
  <c r="FC26" i="56" s="1"/>
  <c r="FJ23" i="56"/>
  <c r="L85" i="56"/>
  <c r="CK61" i="56"/>
  <c r="DV86" i="56"/>
  <c r="BV51" i="56"/>
  <c r="EO24" i="56"/>
  <c r="CV60" i="56"/>
  <c r="EL36" i="56"/>
  <c r="EV65" i="56"/>
  <c r="AN29" i="56"/>
  <c r="FJ87" i="56"/>
  <c r="P41" i="56"/>
  <c r="P65" i="56"/>
  <c r="FD52" i="56"/>
  <c r="DB64" i="56"/>
  <c r="EB32" i="56"/>
  <c r="BN62" i="56"/>
  <c r="CO34" i="56"/>
  <c r="AP49" i="56"/>
  <c r="EW33" i="56"/>
  <c r="DF85" i="56"/>
  <c r="BF85" i="56"/>
  <c r="FV59" i="56"/>
  <c r="FN86" i="56"/>
  <c r="X25" i="56"/>
  <c r="BV34" i="56"/>
  <c r="DY88" i="56"/>
  <c r="DZ83" i="56"/>
  <c r="BB18" i="56"/>
  <c r="BC18" i="56" s="1"/>
  <c r="CC59" i="56"/>
  <c r="EC58" i="56"/>
  <c r="FN90" i="56"/>
  <c r="AS70" i="56"/>
  <c r="BL82" i="56"/>
  <c r="DN88" i="56"/>
  <c r="FI66" i="56"/>
  <c r="CB13" i="56"/>
  <c r="DL20" i="56"/>
  <c r="BZ68" i="56"/>
  <c r="M43" i="56"/>
  <c r="DF74" i="56"/>
  <c r="DP36" i="56"/>
  <c r="DB24" i="56"/>
  <c r="DC24" i="56" s="1"/>
  <c r="BP32" i="56"/>
  <c r="EB40" i="56"/>
  <c r="AL44" i="56"/>
  <c r="AM44" i="56" s="1"/>
  <c r="AT22" i="56"/>
  <c r="AB39" i="56"/>
  <c r="AW56" i="56"/>
  <c r="BV44" i="56"/>
  <c r="DE20" i="56"/>
  <c r="AC30" i="56"/>
  <c r="AJ66" i="56"/>
  <c r="BB74" i="56"/>
  <c r="EP50" i="56"/>
  <c r="EQ50" i="56" s="1"/>
  <c r="FE68" i="56"/>
  <c r="DX48" i="56"/>
  <c r="AK51" i="56"/>
  <c r="CZ61" i="56"/>
  <c r="D87" i="56"/>
  <c r="CF53" i="56"/>
  <c r="AX47" i="56"/>
  <c r="CZ42" i="56"/>
  <c r="Q64" i="56"/>
  <c r="H76" i="56"/>
  <c r="BR81" i="56"/>
  <c r="EZ55" i="56"/>
  <c r="EL37" i="56"/>
  <c r="DT19" i="56"/>
  <c r="EX87" i="56"/>
  <c r="EY87" i="56" s="1"/>
  <c r="BZ27" i="56"/>
  <c r="CA27" i="56" s="1"/>
  <c r="DA78" i="56"/>
  <c r="BM41" i="56"/>
  <c r="AD36" i="56"/>
  <c r="BX63" i="56"/>
  <c r="U69" i="56"/>
  <c r="BR44" i="56"/>
  <c r="AJ13" i="56"/>
  <c r="FZ63" i="56"/>
  <c r="DN86" i="56"/>
  <c r="FD27" i="56"/>
  <c r="CD87" i="56"/>
  <c r="AB63" i="56"/>
  <c r="CP11" i="56"/>
  <c r="EX74" i="56"/>
  <c r="EY74" i="56" s="1"/>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G50" i="56" s="1"/>
  <c r="BU31" i="56"/>
  <c r="AB78" i="56"/>
  <c r="EW63" i="56"/>
  <c r="CD37" i="56"/>
  <c r="CE37" i="56" s="1"/>
  <c r="BM47" i="56"/>
  <c r="FP13" i="56"/>
  <c r="DN87" i="56"/>
  <c r="FZ48" i="56"/>
  <c r="L68" i="56"/>
  <c r="EO34" i="56"/>
  <c r="AO57" i="56"/>
  <c r="D78" i="56"/>
  <c r="BD62" i="56"/>
  <c r="EB63" i="56"/>
  <c r="AT71" i="56"/>
  <c r="E74" i="56"/>
  <c r="EP23" i="56"/>
  <c r="EQ23" i="56" s="1"/>
  <c r="AX34" i="56"/>
  <c r="AY34" i="56" s="1"/>
  <c r="CZ45" i="56"/>
  <c r="DZ57" i="56"/>
  <c r="AT83" i="56"/>
  <c r="CT34" i="56"/>
  <c r="I68" i="56"/>
  <c r="FF82" i="56"/>
  <c r="Q57" i="56"/>
  <c r="BF39" i="56"/>
  <c r="DY36" i="56"/>
  <c r="EF74" i="56"/>
  <c r="BF41" i="56"/>
  <c r="AX48" i="56"/>
  <c r="EZ18" i="56"/>
  <c r="BI32" i="56"/>
  <c r="BZ42" i="56"/>
  <c r="CA42" i="56" s="1"/>
  <c r="DE29" i="56"/>
  <c r="AV77" i="56"/>
  <c r="EW24" i="56"/>
  <c r="I16" i="56"/>
  <c r="FR61" i="56"/>
  <c r="AF29" i="56"/>
  <c r="EZ71" i="56"/>
  <c r="AF79" i="56"/>
  <c r="FM74" i="56"/>
  <c r="AG74" i="56"/>
  <c r="FL19" i="56"/>
  <c r="CC20" i="56"/>
  <c r="BB85" i="56"/>
  <c r="BC85" i="56" s="1"/>
  <c r="BZ39" i="56"/>
  <c r="BM13" i="56"/>
  <c r="EC64" i="56"/>
  <c r="CS23" i="56"/>
  <c r="AB16" i="56"/>
  <c r="AD11" i="56"/>
  <c r="V48" i="56"/>
  <c r="FY44" i="56"/>
  <c r="EK39" i="56"/>
  <c r="DI29" i="56"/>
  <c r="AD45" i="56"/>
  <c r="AE45" i="56" s="1"/>
  <c r="P48" i="56"/>
  <c r="F63" i="56"/>
  <c r="G63" i="56" s="1"/>
  <c r="EK65" i="56"/>
  <c r="DT81" i="56"/>
  <c r="J73" i="56"/>
  <c r="FQ13" i="56"/>
  <c r="AL68" i="56"/>
  <c r="BV71" i="56"/>
  <c r="R31" i="56"/>
  <c r="S31" i="56" s="1"/>
  <c r="P82" i="56"/>
  <c r="AD57" i="56"/>
  <c r="EO66" i="56"/>
  <c r="DU19" i="56"/>
  <c r="FN70" i="56"/>
  <c r="CR27" i="56"/>
  <c r="CV87" i="56"/>
  <c r="DY63" i="56"/>
  <c r="DX82" i="56"/>
  <c r="DD55" i="56"/>
  <c r="DT50" i="56"/>
  <c r="FF55" i="56"/>
  <c r="DI50" i="56"/>
  <c r="BY25" i="56"/>
  <c r="FF22" i="56"/>
  <c r="FG22" i="56" s="1"/>
  <c r="FL14" i="56"/>
  <c r="FR49" i="56"/>
  <c r="DZ21" i="56"/>
  <c r="BM75" i="56"/>
  <c r="BV58" i="56"/>
  <c r="FJ25" i="56"/>
  <c r="FK25" i="56" s="1"/>
  <c r="AR78" i="56"/>
  <c r="DP78" i="56"/>
  <c r="BL48" i="56"/>
  <c r="FT77" i="56"/>
  <c r="BU54" i="56"/>
  <c r="BY41" i="56"/>
  <c r="EV22" i="56"/>
  <c r="BT42" i="56"/>
  <c r="DZ82" i="56"/>
  <c r="BH54" i="56"/>
  <c r="AD70" i="56"/>
  <c r="AJ58" i="56"/>
  <c r="CF73" i="56"/>
  <c r="AW66" i="56"/>
  <c r="BX16" i="56"/>
  <c r="DJ78" i="56"/>
  <c r="DK78" i="56" s="1"/>
  <c r="CD40" i="56"/>
  <c r="AG16" i="56"/>
  <c r="BP29" i="56"/>
  <c r="BP40" i="56"/>
  <c r="BA81" i="56"/>
  <c r="DR59" i="56"/>
  <c r="DU48" i="56"/>
  <c r="DI87" i="56"/>
  <c r="CH83" i="56"/>
  <c r="BT41" i="56"/>
  <c r="CG47" i="56"/>
  <c r="Q54" i="56"/>
  <c r="AX67" i="56"/>
  <c r="AY67" i="56" s="1"/>
  <c r="EF36" i="56"/>
  <c r="AW89" i="56"/>
  <c r="CC27" i="56"/>
  <c r="EZ87" i="56"/>
  <c r="AT75" i="56"/>
  <c r="AU75" i="56" s="1"/>
  <c r="DD81" i="56"/>
  <c r="FV13" i="56"/>
  <c r="AG11" i="56"/>
  <c r="BV78" i="56"/>
  <c r="EJ22" i="56"/>
  <c r="BI89" i="56"/>
  <c r="DI79" i="56"/>
  <c r="EV79" i="56"/>
  <c r="DI17" i="56"/>
  <c r="FL72" i="56"/>
  <c r="DF19" i="56"/>
  <c r="DQ18" i="56"/>
  <c r="EH28" i="56"/>
  <c r="CL51" i="56"/>
  <c r="DF67" i="56"/>
  <c r="EG21" i="56"/>
  <c r="DZ76" i="56"/>
  <c r="EA76" i="56" s="1"/>
  <c r="DP17" i="56"/>
  <c r="CF64" i="56"/>
  <c r="FI55" i="56"/>
  <c r="FT68" i="56"/>
  <c r="AZ84" i="56"/>
  <c r="EZ85" i="56"/>
  <c r="L42" i="56"/>
  <c r="AF43" i="56"/>
  <c r="BT27" i="56"/>
  <c r="AZ45" i="56"/>
  <c r="CS15" i="56"/>
  <c r="AX81" i="56"/>
  <c r="Z73" i="56"/>
  <c r="AA73" i="56" s="1"/>
  <c r="CV61" i="56"/>
  <c r="AC16" i="56"/>
  <c r="E13" i="56"/>
  <c r="EP67" i="56"/>
  <c r="BE54" i="56"/>
  <c r="EZ31" i="56"/>
  <c r="U61" i="56"/>
  <c r="FH81" i="56"/>
  <c r="U64" i="56"/>
  <c r="EJ24" i="56"/>
  <c r="DD26" i="56"/>
  <c r="M45" i="56"/>
  <c r="CZ28" i="56"/>
  <c r="FQ72" i="56"/>
  <c r="BM48" i="56"/>
  <c r="DD63" i="56"/>
  <c r="T77" i="56"/>
  <c r="FX75" i="56"/>
  <c r="DL42" i="56"/>
  <c r="FL85" i="56"/>
  <c r="BB33" i="56"/>
  <c r="BC33" i="56" s="1"/>
  <c r="BN24" i="56"/>
  <c r="EH36" i="56"/>
  <c r="Q67" i="56"/>
  <c r="EK30" i="56"/>
  <c r="BR38" i="56"/>
  <c r="FI75" i="56"/>
  <c r="CG66" i="56"/>
  <c r="BT30" i="56"/>
  <c r="EV88" i="56"/>
  <c r="DR27" i="56"/>
  <c r="DS27" i="56" s="1"/>
  <c r="J35" i="56"/>
  <c r="DY16" i="56"/>
  <c r="BL50" i="56"/>
  <c r="BP72" i="56"/>
  <c r="EZ68" i="56"/>
  <c r="FD41" i="56"/>
  <c r="FL24" i="56"/>
  <c r="DJ24" i="56"/>
  <c r="CL15" i="56"/>
  <c r="CK85" i="56"/>
  <c r="CH42" i="56"/>
  <c r="EC17" i="56"/>
  <c r="X39" i="56"/>
  <c r="BE49" i="56"/>
  <c r="AK14" i="56"/>
  <c r="X62" i="56"/>
  <c r="FL35" i="56"/>
  <c r="EH53" i="56"/>
  <c r="EI53" i="56" s="1"/>
  <c r="BL54" i="56"/>
  <c r="M62" i="56"/>
  <c r="U55" i="56"/>
  <c r="BT16" i="56"/>
  <c r="EC76" i="56"/>
  <c r="EK27" i="56"/>
  <c r="EC13" i="56"/>
  <c r="J74" i="56"/>
  <c r="K74" i="56" s="1"/>
  <c r="D60" i="56"/>
  <c r="EZ65" i="56"/>
  <c r="AP67" i="56"/>
  <c r="AQ67" i="56" s="1"/>
  <c r="M63" i="56"/>
  <c r="AX76" i="56"/>
  <c r="AY76" i="56" s="1"/>
  <c r="AK38" i="56"/>
  <c r="CZ60" i="56"/>
  <c r="CH89" i="56"/>
  <c r="EH14" i="56"/>
  <c r="EI14" i="56" s="1"/>
  <c r="EC59" i="56"/>
  <c r="AH40" i="56"/>
  <c r="AJ68" i="56"/>
  <c r="AH86" i="56"/>
  <c r="FT70" i="56"/>
  <c r="CK35" i="56"/>
  <c r="FR55" i="56"/>
  <c r="FS55" i="56" s="1"/>
  <c r="FP38" i="56"/>
  <c r="DN61" i="56"/>
  <c r="CD48" i="56"/>
  <c r="DR49" i="56"/>
  <c r="DS49" i="56" s="1"/>
  <c r="CP86" i="56"/>
  <c r="CQ86" i="56" s="1"/>
  <c r="DF61" i="56"/>
  <c r="CJ63" i="56"/>
  <c r="FJ33" i="56"/>
  <c r="DB30" i="56"/>
  <c r="CL45" i="56"/>
  <c r="BD80" i="56"/>
  <c r="DY67" i="56"/>
  <c r="DZ86" i="56"/>
  <c r="Z21" i="56"/>
  <c r="AG60" i="56"/>
  <c r="ED36" i="56"/>
  <c r="EE36" i="56" s="1"/>
  <c r="F33" i="56"/>
  <c r="G33" i="56" s="1"/>
  <c r="FT12" i="56"/>
  <c r="FF74" i="56"/>
  <c r="CP82" i="56"/>
  <c r="AC78" i="56"/>
  <c r="AK86" i="56"/>
  <c r="AK19" i="56"/>
  <c r="DE28" i="56"/>
  <c r="CW81" i="56"/>
  <c r="Z50" i="56"/>
  <c r="DI42" i="56"/>
  <c r="BY86" i="56"/>
  <c r="DX81" i="56"/>
  <c r="FQ57" i="56"/>
  <c r="BT40" i="56"/>
  <c r="EV42" i="56"/>
  <c r="Z34" i="56"/>
  <c r="R54" i="56"/>
  <c r="FP11" i="56"/>
  <c r="EJ45" i="56"/>
  <c r="CZ82" i="56"/>
  <c r="BQ26" i="56"/>
  <c r="FL30" i="56"/>
  <c r="BP48" i="56"/>
  <c r="AW37" i="56"/>
  <c r="BV75" i="56"/>
  <c r="DR69" i="56"/>
  <c r="DS69" i="56" s="1"/>
  <c r="BZ15" i="56"/>
  <c r="CF18" i="56"/>
  <c r="AL41" i="56"/>
  <c r="FM82" i="56"/>
  <c r="CC15" i="56"/>
  <c r="BE84" i="56"/>
  <c r="FU16" i="56"/>
  <c r="BJ38" i="56"/>
  <c r="BK38" i="56" s="1"/>
  <c r="BR52" i="56"/>
  <c r="CJ73" i="56"/>
  <c r="AJ87" i="56"/>
  <c r="AS65" i="56"/>
  <c r="DP19" i="56"/>
  <c r="P55" i="56"/>
  <c r="FN15" i="56"/>
  <c r="FY77" i="56"/>
  <c r="BR57" i="56"/>
  <c r="BS57" i="56" s="1"/>
  <c r="DX38" i="56"/>
  <c r="AW84" i="56"/>
  <c r="L18" i="56"/>
  <c r="FE24" i="56"/>
  <c r="CV20" i="56"/>
  <c r="FR45" i="56"/>
  <c r="EL48" i="56"/>
  <c r="BH85" i="56"/>
  <c r="CD26" i="56"/>
  <c r="FU61" i="56"/>
  <c r="FI85" i="56"/>
  <c r="EB43" i="56"/>
  <c r="AC51" i="56"/>
  <c r="CT68" i="56"/>
  <c r="CU68" i="56" s="1"/>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AY44" i="56" s="1"/>
  <c r="BL13" i="56"/>
  <c r="AH15" i="56"/>
  <c r="CS66" i="56"/>
  <c r="AW57" i="56"/>
  <c r="CG52" i="56"/>
  <c r="AZ30" i="56"/>
  <c r="CP70" i="56"/>
  <c r="EN26" i="56"/>
  <c r="CB34" i="56"/>
  <c r="Q88" i="56"/>
  <c r="I78" i="56"/>
  <c r="DM78" i="56"/>
  <c r="CH21" i="56"/>
  <c r="AP28" i="56"/>
  <c r="AQ28" i="56" s="1"/>
  <c r="AG25" i="56"/>
  <c r="EF30" i="56"/>
  <c r="L49" i="56"/>
  <c r="BL45" i="56"/>
  <c r="L24" i="56"/>
  <c r="DY57" i="56"/>
  <c r="DB89" i="56"/>
  <c r="CS56" i="56"/>
  <c r="CK84" i="56"/>
  <c r="EF23" i="56"/>
  <c r="DA36" i="56"/>
  <c r="FT46" i="56"/>
  <c r="DR39" i="56"/>
  <c r="AB49" i="56"/>
  <c r="DD51" i="56"/>
  <c r="DB75" i="56"/>
  <c r="DC75" i="56" s="1"/>
  <c r="CG80" i="56"/>
  <c r="DE26" i="56"/>
  <c r="BQ73" i="56"/>
  <c r="AF24" i="56"/>
  <c r="CD21" i="56"/>
  <c r="CE21" i="56" s="1"/>
  <c r="AF63" i="56"/>
  <c r="DA77" i="56"/>
  <c r="BJ50" i="56"/>
  <c r="DD44" i="56"/>
  <c r="DF16" i="56"/>
  <c r="H64" i="56"/>
  <c r="BE75" i="56"/>
  <c r="CO48" i="56"/>
  <c r="J77" i="56"/>
  <c r="K77" i="56" s="1"/>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BP64" i="56"/>
  <c r="DL71" i="56"/>
  <c r="BZ26" i="56"/>
  <c r="DF65" i="56"/>
  <c r="FF69" i="56"/>
  <c r="AG76" i="56"/>
  <c r="P20" i="56"/>
  <c r="FX19" i="56"/>
  <c r="DH74" i="56"/>
  <c r="CC12" i="56"/>
  <c r="CL76" i="56"/>
  <c r="CM76" i="56" s="1"/>
  <c r="BJ84" i="56"/>
  <c r="BK84" i="56" s="1"/>
  <c r="CS85" i="56"/>
  <c r="AB81" i="56"/>
  <c r="EF37" i="56"/>
  <c r="AV39" i="56"/>
  <c r="CL68" i="56"/>
  <c r="M33" i="56"/>
  <c r="AJ30" i="56"/>
  <c r="FA25" i="56"/>
  <c r="D69" i="56"/>
  <c r="EJ38" i="56"/>
  <c r="FV62" i="56"/>
  <c r="BV30" i="56"/>
  <c r="Q17" i="56"/>
  <c r="AT55" i="56"/>
  <c r="AU55" i="56" s="1"/>
  <c r="E38" i="56"/>
  <c r="F87" i="56"/>
  <c r="CF48" i="56"/>
  <c r="FZ60" i="56"/>
  <c r="FU64" i="56"/>
  <c r="CR52" i="56"/>
  <c r="AF52" i="56"/>
  <c r="EP45" i="56"/>
  <c r="AT13" i="56"/>
  <c r="AU13" i="56" s="1"/>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EM81" i="56" s="1"/>
  <c r="FA79" i="56"/>
  <c r="AG75" i="56"/>
  <c r="DD12" i="56"/>
  <c r="I20" i="56"/>
  <c r="DP22" i="56"/>
  <c r="CD16" i="56"/>
  <c r="CL58" i="56"/>
  <c r="CZ24" i="56"/>
  <c r="CO27" i="56"/>
  <c r="DL51" i="56"/>
  <c r="AV18" i="56"/>
  <c r="CO67" i="56"/>
  <c r="BU51" i="56"/>
  <c r="CS84" i="56"/>
  <c r="DD61" i="56"/>
  <c r="BR55" i="56"/>
  <c r="BS55" i="56" s="1"/>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M49" i="56" s="1"/>
  <c r="EG85" i="56"/>
  <c r="BI74" i="56"/>
  <c r="BB86" i="56"/>
  <c r="DQ84" i="56"/>
  <c r="AX86" i="56"/>
  <c r="M42" i="56"/>
  <c r="BI65" i="56"/>
  <c r="CG81" i="56"/>
  <c r="EG37" i="56"/>
  <c r="AJ21" i="56"/>
  <c r="Q77" i="56"/>
  <c r="FR71" i="56"/>
  <c r="FA49" i="56"/>
  <c r="Z41" i="56"/>
  <c r="AA41" i="56" s="1"/>
  <c r="CC73" i="56"/>
  <c r="DJ31" i="56"/>
  <c r="DK31" i="56" s="1"/>
  <c r="EO87" i="56"/>
  <c r="EH78" i="56"/>
  <c r="BF43" i="56"/>
  <c r="Z46" i="56"/>
  <c r="CL41" i="56"/>
  <c r="CS63" i="56"/>
  <c r="BD43" i="56"/>
  <c r="DD79" i="56"/>
  <c r="I35" i="56"/>
  <c r="DA33" i="56"/>
  <c r="BL47" i="56"/>
  <c r="CD57" i="56"/>
  <c r="CB58" i="56"/>
  <c r="ED60" i="56"/>
  <c r="EE60" i="56" s="1"/>
  <c r="ED27" i="56"/>
  <c r="BR84" i="56"/>
  <c r="CW18" i="56"/>
  <c r="DA32" i="56"/>
  <c r="DP25" i="56"/>
  <c r="EB77" i="56"/>
  <c r="J75" i="56"/>
  <c r="K75" i="56" s="1"/>
  <c r="BX18" i="56"/>
  <c r="AO11" i="56"/>
  <c r="EN41" i="56"/>
  <c r="BM62" i="56"/>
  <c r="CG82" i="56"/>
  <c r="FQ16" i="56"/>
  <c r="DZ47" i="56"/>
  <c r="EA47" i="56" s="1"/>
  <c r="DA81" i="56"/>
  <c r="DE85" i="56"/>
  <c r="BT20" i="56"/>
  <c r="DH38" i="56"/>
  <c r="F28" i="56"/>
  <c r="BI68" i="56"/>
  <c r="AT53" i="56"/>
  <c r="AU53" i="56" s="1"/>
  <c r="FF34" i="56"/>
  <c r="AJ55" i="56"/>
  <c r="EF22" i="56"/>
  <c r="FT71" i="56"/>
  <c r="EK12" i="56"/>
  <c r="CZ76" i="56"/>
  <c r="EF78" i="56"/>
  <c r="DP42" i="56"/>
  <c r="AB30" i="56"/>
  <c r="DV12" i="56"/>
  <c r="BN80" i="56"/>
  <c r="BO80" i="56" s="1"/>
  <c r="FU66" i="56"/>
  <c r="BD14" i="56"/>
  <c r="FP82" i="56"/>
  <c r="FU85" i="56"/>
  <c r="AR20" i="56"/>
  <c r="DZ12" i="56"/>
  <c r="EA12" i="56" s="1"/>
  <c r="AB36" i="56"/>
  <c r="BE81" i="56"/>
  <c r="FF42" i="56"/>
  <c r="FG42" i="56" s="1"/>
  <c r="BR76" i="56"/>
  <c r="BS76" i="56" s="1"/>
  <c r="AZ31" i="56"/>
  <c r="CC63" i="56"/>
  <c r="EL17" i="56"/>
  <c r="EN31" i="56"/>
  <c r="CW85" i="56"/>
  <c r="X60" i="56"/>
  <c r="DD69" i="56"/>
  <c r="EO16" i="56"/>
  <c r="EJ35" i="56"/>
  <c r="FB28" i="56"/>
  <c r="CT74" i="56"/>
  <c r="EO84" i="56"/>
  <c r="CH45" i="56"/>
  <c r="CI45" i="56" s="1"/>
  <c r="EZ56" i="56"/>
  <c r="CG36" i="56"/>
  <c r="FQ49" i="56"/>
  <c r="EL56" i="56"/>
  <c r="CN17" i="56"/>
  <c r="FU31" i="56"/>
  <c r="BX15" i="56"/>
  <c r="EJ39" i="56"/>
  <c r="FJ43" i="56"/>
  <c r="FK43" i="56" s="1"/>
  <c r="BN63" i="56"/>
  <c r="EF54" i="56"/>
  <c r="Y54" i="56"/>
  <c r="AR84" i="56"/>
  <c r="CX63" i="56"/>
  <c r="CY63" i="56" s="1"/>
  <c r="BD83" i="56"/>
  <c r="Q18" i="56"/>
  <c r="ED41" i="56"/>
  <c r="DY20" i="56"/>
  <c r="R17" i="56"/>
  <c r="EC34" i="56"/>
  <c r="EX60" i="56"/>
  <c r="FA65" i="56"/>
  <c r="DU70" i="56"/>
  <c r="BU26" i="56"/>
  <c r="AL77" i="56"/>
  <c r="AV48" i="56"/>
  <c r="Q12" i="56"/>
  <c r="DA47" i="56"/>
  <c r="Q16" i="56"/>
  <c r="FV15" i="56"/>
  <c r="FY24" i="56"/>
  <c r="L40" i="56"/>
  <c r="J21" i="56"/>
  <c r="DU55" i="56"/>
  <c r="CJ41" i="56"/>
  <c r="X43" i="56"/>
  <c r="FX81" i="56"/>
  <c r="DX25" i="56"/>
  <c r="T23" i="56"/>
  <c r="EO41" i="56"/>
  <c r="CL65" i="56"/>
  <c r="CM65" i="56" s="1"/>
  <c r="CN66" i="56"/>
  <c r="BV32" i="56"/>
  <c r="U60" i="56"/>
  <c r="DY53" i="56"/>
  <c r="FA43" i="56"/>
  <c r="BR25" i="56"/>
  <c r="BH83" i="56"/>
  <c r="BJ72" i="56"/>
  <c r="AP87" i="56"/>
  <c r="AC14" i="56"/>
  <c r="CO25" i="56"/>
  <c r="EK43" i="56"/>
  <c r="AB12" i="56"/>
  <c r="CV19" i="56"/>
  <c r="M83" i="56"/>
  <c r="FT66" i="56"/>
  <c r="CO58" i="56"/>
  <c r="FV56" i="56"/>
  <c r="H53" i="56"/>
  <c r="AG21" i="56"/>
  <c r="DP82" i="56"/>
  <c r="FD70" i="56"/>
  <c r="P42" i="56"/>
  <c r="U85" i="56"/>
  <c r="L59" i="56"/>
  <c r="BL14" i="56"/>
  <c r="BR19" i="56"/>
  <c r="FN11" i="56"/>
  <c r="FJ83" i="56"/>
  <c r="FK83" i="56" s="1"/>
  <c r="AX22" i="56"/>
  <c r="FB24" i="56"/>
  <c r="AK84" i="56"/>
  <c r="EW29" i="56"/>
  <c r="J13" i="56"/>
  <c r="CT89" i="56"/>
  <c r="DT82" i="56"/>
  <c r="AD79" i="56"/>
  <c r="FU55" i="56"/>
  <c r="CK52" i="56"/>
  <c r="AN55" i="56"/>
  <c r="DY39" i="56"/>
  <c r="CT70" i="56"/>
  <c r="CU70" i="56" s="1"/>
  <c r="DN85" i="56"/>
  <c r="DO85" i="56" s="1"/>
  <c r="N27" i="56"/>
  <c r="O27" i="56" s="1"/>
  <c r="DJ37" i="56"/>
  <c r="CV29" i="56"/>
  <c r="R22" i="56"/>
  <c r="J38" i="56"/>
  <c r="EZ73" i="56"/>
  <c r="L82" i="56"/>
  <c r="DE32" i="56"/>
  <c r="AP20" i="56"/>
  <c r="FQ46" i="56"/>
  <c r="CK56" i="56"/>
  <c r="BY36" i="56"/>
  <c r="FR81" i="56"/>
  <c r="FS81" i="56" s="1"/>
  <c r="CW35" i="56"/>
  <c r="DB40" i="56"/>
  <c r="DC40" i="56" s="1"/>
  <c r="CF43" i="56"/>
  <c r="EX36" i="56"/>
  <c r="AS86" i="56"/>
  <c r="BX39" i="56"/>
  <c r="FT11" i="56"/>
  <c r="EB19" i="56"/>
  <c r="DA49" i="56"/>
  <c r="DE53" i="56"/>
  <c r="FZ46" i="56"/>
  <c r="AP77" i="56"/>
  <c r="AQ77" i="56" s="1"/>
  <c r="BI13" i="56"/>
  <c r="CH55" i="56"/>
  <c r="DP65" i="56"/>
  <c r="EP59" i="56"/>
  <c r="H60" i="56"/>
  <c r="J54" i="56"/>
  <c r="FH56" i="56"/>
  <c r="BI62" i="56"/>
  <c r="AO42" i="56"/>
  <c r="EC71" i="56"/>
  <c r="BL11" i="56"/>
  <c r="FA87" i="56"/>
  <c r="EX18" i="56"/>
  <c r="EY18" i="56" s="1"/>
  <c r="DQ59" i="56"/>
  <c r="V41" i="56"/>
  <c r="W41" i="56" s="1"/>
  <c r="AD19" i="56"/>
  <c r="AE19" i="56" s="1"/>
  <c r="FZ17" i="56"/>
  <c r="CV46" i="56"/>
  <c r="N17" i="56"/>
  <c r="D36" i="56"/>
  <c r="FR42" i="56"/>
  <c r="FS42" i="56" s="1"/>
  <c r="EW13" i="56"/>
  <c r="BI70" i="56"/>
  <c r="EB31" i="56"/>
  <c r="DD67" i="56"/>
  <c r="DT25" i="56"/>
  <c r="EG13" i="56"/>
  <c r="EV43" i="56"/>
  <c r="FJ20" i="56"/>
  <c r="FK20" i="56" s="1"/>
  <c r="CD46" i="56"/>
  <c r="DI81" i="56"/>
  <c r="FE73" i="56"/>
  <c r="D81" i="56"/>
  <c r="AT31" i="56"/>
  <c r="DU63" i="56"/>
  <c r="AP31" i="56"/>
  <c r="AQ31" i="56" s="1"/>
  <c r="BZ13" i="56"/>
  <c r="BQ29" i="56"/>
  <c r="AJ81" i="56"/>
  <c r="N71" i="56"/>
  <c r="R77" i="56"/>
  <c r="BU43" i="56"/>
  <c r="EL33" i="56"/>
  <c r="AP62" i="56"/>
  <c r="DD16" i="56"/>
  <c r="D82" i="56"/>
  <c r="DD39" i="56"/>
  <c r="CG11" i="56"/>
  <c r="CB33" i="56"/>
  <c r="AV79" i="56"/>
  <c r="FM22" i="56"/>
  <c r="R46" i="56"/>
  <c r="F56" i="56"/>
  <c r="FV38" i="56"/>
  <c r="EZ42" i="56"/>
  <c r="BP24" i="56"/>
  <c r="CC81" i="56"/>
  <c r="EZ53" i="56"/>
  <c r="Z55" i="56"/>
  <c r="AA55" i="56" s="1"/>
  <c r="AX72" i="56"/>
  <c r="V54" i="56"/>
  <c r="FH46" i="56"/>
  <c r="F60" i="56"/>
  <c r="FU19" i="56"/>
  <c r="FX30" i="56"/>
  <c r="CV27" i="56"/>
  <c r="FZ36" i="56"/>
  <c r="GA36" i="56" s="1"/>
  <c r="U81" i="56"/>
  <c r="L55" i="56"/>
  <c r="FU83" i="56"/>
  <c r="BV14" i="56"/>
  <c r="BQ55" i="56"/>
  <c r="AW73" i="56"/>
  <c r="DX86" i="56"/>
  <c r="DY79" i="56"/>
  <c r="Z65" i="56"/>
  <c r="R29" i="56"/>
  <c r="AX16" i="56"/>
  <c r="H38" i="56"/>
  <c r="CN81" i="56"/>
  <c r="AR46" i="56"/>
  <c r="ED51" i="56"/>
  <c r="BJ45" i="56"/>
  <c r="AX40" i="56"/>
  <c r="AY40" i="56" s="1"/>
  <c r="CR34" i="56"/>
  <c r="FH52" i="56"/>
  <c r="CJ62" i="56"/>
  <c r="AW71" i="56"/>
  <c r="DV17" i="56"/>
  <c r="FR73" i="56"/>
  <c r="CG18" i="56"/>
  <c r="EH38" i="56"/>
  <c r="EI38" i="56" s="1"/>
  <c r="BM86" i="56"/>
  <c r="AO55" i="56"/>
  <c r="CZ67" i="56"/>
  <c r="T48" i="56"/>
  <c r="BI19" i="56"/>
  <c r="EL42" i="56"/>
  <c r="EM42" i="56" s="1"/>
  <c r="CX16" i="56"/>
  <c r="CY16" i="56" s="1"/>
  <c r="CT50" i="56"/>
  <c r="CU50" i="56" s="1"/>
  <c r="CW25" i="56"/>
  <c r="R12" i="56"/>
  <c r="ED31" i="56"/>
  <c r="EE31" i="56" s="1"/>
  <c r="CW28" i="56"/>
  <c r="FH19" i="56"/>
  <c r="R56" i="56"/>
  <c r="EK35" i="56"/>
  <c r="D26" i="56"/>
  <c r="AV61" i="56"/>
  <c r="CZ47" i="56"/>
  <c r="BE31" i="56"/>
  <c r="EB35" i="56"/>
  <c r="CV13" i="56"/>
  <c r="BI38" i="56"/>
  <c r="EN34" i="56"/>
  <c r="FJ40" i="56"/>
  <c r="BP35" i="56"/>
  <c r="CN63" i="56"/>
  <c r="CC89" i="56"/>
  <c r="ED49" i="56"/>
  <c r="EZ46" i="56"/>
  <c r="FL73" i="56"/>
  <c r="EW12" i="56"/>
  <c r="AO76" i="56"/>
  <c r="FL77" i="56"/>
  <c r="FB70" i="56"/>
  <c r="EZ75" i="56"/>
  <c r="FD80" i="56"/>
  <c r="FA69" i="56"/>
  <c r="AP78" i="56"/>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AJ25" i="56"/>
  <c r="N49" i="56"/>
  <c r="CX61" i="56"/>
  <c r="BZ48" i="56"/>
  <c r="BZ61" i="56"/>
  <c r="AG20" i="56"/>
  <c r="U16" i="56"/>
  <c r="EJ57" i="56"/>
  <c r="AL76" i="56"/>
  <c r="AM76" i="56" s="1"/>
  <c r="BZ37" i="56"/>
  <c r="CA37" i="56" s="1"/>
  <c r="I13" i="56"/>
  <c r="FR37" i="56"/>
  <c r="BH47" i="56"/>
  <c r="BT33" i="56"/>
  <c r="FZ72" i="56"/>
  <c r="FH69" i="56"/>
  <c r="DR13" i="56"/>
  <c r="DS13" i="56" s="1"/>
  <c r="BN86" i="56"/>
  <c r="EB45" i="56"/>
  <c r="BL49" i="56"/>
  <c r="CJ87" i="56"/>
  <c r="BM15" i="56"/>
  <c r="EN37" i="56"/>
  <c r="BD36" i="56"/>
  <c r="FA67" i="56"/>
  <c r="EC18" i="56"/>
  <c r="Q87" i="56"/>
  <c r="CZ80" i="56"/>
  <c r="CL50" i="56"/>
  <c r="EV56" i="56"/>
  <c r="DF39" i="56"/>
  <c r="R36" i="56"/>
  <c r="S36" i="56" s="1"/>
  <c r="DY48" i="56"/>
  <c r="DE52" i="56"/>
  <c r="EC61" i="56"/>
  <c r="X35" i="56"/>
  <c r="CO74" i="56"/>
  <c r="BA50" i="56"/>
  <c r="DL62" i="56"/>
  <c r="CO41" i="56"/>
  <c r="CL54" i="56"/>
  <c r="AB70" i="56"/>
  <c r="AP11" i="56"/>
  <c r="BZ32" i="56"/>
  <c r="X23" i="56"/>
  <c r="AT90" i="56"/>
  <c r="L34" i="56"/>
  <c r="DN59" i="56"/>
  <c r="DO59" i="56" s="1"/>
  <c r="EJ71" i="56"/>
  <c r="CS68" i="56"/>
  <c r="AH38" i="56"/>
  <c r="AI38" i="56" s="1"/>
  <c r="EO45" i="56"/>
  <c r="CS29" i="56"/>
  <c r="AN17" i="56"/>
  <c r="BU52" i="56"/>
  <c r="CT65" i="56"/>
  <c r="AH60" i="56"/>
  <c r="DI52" i="56"/>
  <c r="EV67" i="56"/>
  <c r="AP22" i="56"/>
  <c r="H30" i="56"/>
  <c r="BR71" i="56"/>
  <c r="BS71" i="56" s="1"/>
  <c r="DH46" i="56"/>
  <c r="CZ77" i="56"/>
  <c r="CG35" i="56"/>
  <c r="DN77" i="56"/>
  <c r="DO77" i="56" s="1"/>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H66" i="56"/>
  <c r="AF75" i="56"/>
  <c r="DL75" i="56"/>
  <c r="BZ86" i="56"/>
  <c r="CA86" i="56" s="1"/>
  <c r="CK13" i="56"/>
  <c r="U45" i="56"/>
  <c r="EL79" i="56"/>
  <c r="EM79" i="56" s="1"/>
  <c r="FX79" i="56"/>
  <c r="BV76" i="56"/>
  <c r="BW76" i="56" s="1"/>
  <c r="P44" i="56"/>
  <c r="EF18" i="56"/>
  <c r="DM69" i="56"/>
  <c r="AC33" i="56"/>
  <c r="D77" i="56"/>
  <c r="DP90" i="56"/>
  <c r="FB72" i="56"/>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F44" i="56"/>
  <c r="DN66" i="56"/>
  <c r="AO46" i="56"/>
  <c r="DX28" i="56"/>
  <c r="E26" i="56"/>
  <c r="D37" i="56"/>
  <c r="AL71" i="56"/>
  <c r="AR14" i="56"/>
  <c r="CZ34" i="56"/>
  <c r="DU43" i="56"/>
  <c r="BR86" i="56"/>
  <c r="CH82" i="56"/>
  <c r="EB11" i="56"/>
  <c r="DX35" i="56"/>
  <c r="AO14" i="56"/>
  <c r="V11" i="56"/>
  <c r="Y32" i="56"/>
  <c r="BR20" i="56"/>
  <c r="CB41" i="56"/>
  <c r="CJ47" i="56"/>
  <c r="CN60" i="56"/>
  <c r="BE55" i="56"/>
  <c r="DN67" i="56"/>
  <c r="DO67" i="56" s="1"/>
  <c r="FV25" i="56"/>
  <c r="FT69" i="56"/>
  <c r="DF24" i="56"/>
  <c r="AF17" i="56"/>
  <c r="BA32" i="56"/>
  <c r="EO82" i="56"/>
  <c r="AT72" i="56"/>
  <c r="DX52" i="56"/>
  <c r="BQ37" i="56"/>
  <c r="CX13" i="56"/>
  <c r="AP17" i="56"/>
  <c r="P22" i="56"/>
  <c r="FH45" i="56"/>
  <c r="J63" i="56"/>
  <c r="K63" i="56" s="1"/>
  <c r="DB67" i="56"/>
  <c r="FV68" i="56"/>
  <c r="DU46" i="56"/>
  <c r="AC55" i="56"/>
  <c r="M27" i="56"/>
  <c r="AN60" i="56"/>
  <c r="R71" i="56"/>
  <c r="Q52" i="56"/>
  <c r="FU29" i="56"/>
  <c r="BM76" i="56"/>
  <c r="DP87" i="56"/>
  <c r="DX71" i="56"/>
  <c r="DV27" i="56"/>
  <c r="DF51" i="56"/>
  <c r="DG51" i="56" s="1"/>
  <c r="DV34" i="56"/>
  <c r="AC43" i="56"/>
  <c r="DT54" i="56"/>
  <c r="FB40" i="56"/>
  <c r="BZ45" i="56"/>
  <c r="FP64" i="56"/>
  <c r="CJ27" i="56"/>
  <c r="FN22" i="56"/>
  <c r="CS27" i="56"/>
  <c r="X12" i="56"/>
  <c r="FY67" i="56"/>
  <c r="FA44" i="56"/>
  <c r="AC38" i="56"/>
  <c r="L14" i="56"/>
  <c r="AJ60" i="56"/>
  <c r="L31" i="56"/>
  <c r="FM37" i="56"/>
  <c r="AS36" i="56"/>
  <c r="EJ84" i="56"/>
  <c r="BZ87" i="56"/>
  <c r="EJ47" i="56"/>
  <c r="AD27" i="56"/>
  <c r="DL57" i="56"/>
  <c r="FI59" i="56"/>
  <c r="AH57" i="56"/>
  <c r="EG27" i="56"/>
  <c r="FR50" i="56"/>
  <c r="FS50" i="56" s="1"/>
  <c r="BA44" i="56"/>
  <c r="EC47" i="56"/>
  <c r="CF74" i="56"/>
  <c r="ED59" i="56"/>
  <c r="FN47" i="56"/>
  <c r="D65" i="56"/>
  <c r="DP12" i="56"/>
  <c r="FP31" i="56"/>
  <c r="EO23" i="56"/>
  <c r="FI87" i="56"/>
  <c r="FA63" i="56"/>
  <c r="E52" i="56"/>
  <c r="EO30" i="56"/>
  <c r="FJ69" i="56"/>
  <c r="FK69" i="56" s="1"/>
  <c r="DE54" i="56"/>
  <c r="AS28" i="56"/>
  <c r="FQ26" i="56"/>
  <c r="AZ76" i="56"/>
  <c r="FN37" i="56"/>
  <c r="FT13" i="56"/>
  <c r="BR15" i="56"/>
  <c r="BS15" i="56" s="1"/>
  <c r="EH19" i="56"/>
  <c r="DD43" i="56"/>
  <c r="BQ64" i="56"/>
  <c r="BH39" i="56"/>
  <c r="BA46" i="56"/>
  <c r="M38" i="56"/>
  <c r="AK13" i="56"/>
  <c r="FZ47" i="56"/>
  <c r="GA47" i="56" s="1"/>
  <c r="FA19" i="56"/>
  <c r="FU59" i="56"/>
  <c r="Z47" i="56"/>
  <c r="ED71" i="56"/>
  <c r="BD58" i="56"/>
  <c r="AK55" i="56"/>
  <c r="CR83" i="56"/>
  <c r="EF51" i="56"/>
  <c r="CO53" i="56"/>
  <c r="CG83" i="56"/>
  <c r="CB54" i="56"/>
  <c r="AK78" i="56"/>
  <c r="AN37" i="56"/>
  <c r="FJ55" i="56"/>
  <c r="FK55" i="56" s="1"/>
  <c r="CH54" i="56"/>
  <c r="CT45" i="56"/>
  <c r="AL80" i="56"/>
  <c r="BV65" i="56"/>
  <c r="BW65" i="56" s="1"/>
  <c r="Z25" i="56"/>
  <c r="CC22" i="56"/>
  <c r="BV23" i="56"/>
  <c r="L78" i="56"/>
  <c r="BJ40" i="56"/>
  <c r="FB20" i="56"/>
  <c r="DH48" i="56"/>
  <c r="AL56" i="56"/>
  <c r="R58" i="56"/>
  <c r="S58" i="56" s="1"/>
  <c r="FB37" i="56"/>
  <c r="FC37" i="56" s="1"/>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G65" i="56" s="1"/>
  <c r="DU80" i="56"/>
  <c r="N84" i="56"/>
  <c r="FD82" i="56"/>
  <c r="BZ41" i="56"/>
  <c r="DI71" i="56"/>
  <c r="EN13" i="56"/>
  <c r="DF71" i="56"/>
  <c r="FT15" i="56"/>
  <c r="BI83" i="56"/>
  <c r="FA52" i="56"/>
  <c r="BN84" i="56"/>
  <c r="AL29" i="56"/>
  <c r="AM29" i="56" s="1"/>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CY20" i="56" s="1"/>
  <c r="FB43" i="56"/>
  <c r="BX61" i="56"/>
  <c r="EJ40" i="56"/>
  <c r="BZ73" i="56"/>
  <c r="Q47" i="56"/>
  <c r="BT67" i="56"/>
  <c r="DT74" i="56"/>
  <c r="V13" i="56"/>
  <c r="DF86" i="56"/>
  <c r="CG17" i="56"/>
  <c r="FQ22" i="56"/>
  <c r="BP55" i="56"/>
  <c r="BR47" i="56"/>
  <c r="BS47" i="56" s="1"/>
  <c r="EV33" i="56"/>
  <c r="AT81" i="56"/>
  <c r="AU81" i="56" s="1"/>
  <c r="DI61" i="56"/>
  <c r="AT47" i="56"/>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FW57" i="56" s="1"/>
  <c r="ED21" i="56"/>
  <c r="EE21" i="56" s="1"/>
  <c r="FZ45" i="56"/>
  <c r="AN45" i="56"/>
  <c r="FM69" i="56"/>
  <c r="CJ74" i="56"/>
  <c r="BB28" i="56"/>
  <c r="DU87" i="56"/>
  <c r="DX13" i="56"/>
  <c r="BH26" i="56"/>
  <c r="EF26" i="56"/>
  <c r="EO13" i="56"/>
  <c r="DI21" i="56"/>
  <c r="ED74" i="56"/>
  <c r="EE74" i="56" s="1"/>
  <c r="P40" i="56"/>
  <c r="FD60" i="56"/>
  <c r="AC35" i="56"/>
  <c r="FX42" i="56"/>
  <c r="CC61" i="56"/>
  <c r="EN38" i="56"/>
  <c r="P59" i="56"/>
  <c r="DV37" i="56"/>
  <c r="DQ23" i="56"/>
  <c r="EF42" i="56"/>
  <c r="ED16" i="56"/>
  <c r="CG61" i="56"/>
  <c r="BL63" i="56"/>
  <c r="BP14" i="56"/>
  <c r="I42" i="56"/>
  <c r="AB87" i="56"/>
  <c r="BT49" i="56"/>
  <c r="DU77" i="56"/>
  <c r="CT61" i="56"/>
  <c r="DN45" i="56"/>
  <c r="F85" i="56"/>
  <c r="G85" i="56" s="1"/>
  <c r="CP73" i="56"/>
  <c r="V46" i="56"/>
  <c r="DB58" i="56"/>
  <c r="CR12" i="56"/>
  <c r="AX69" i="56"/>
  <c r="AY69" i="56" s="1"/>
  <c r="P43" i="56"/>
  <c r="AR25" i="56"/>
  <c r="DX80" i="56"/>
  <c r="H55" i="56"/>
  <c r="M11" i="56"/>
  <c r="DE13" i="56"/>
  <c r="CC18" i="56"/>
  <c r="AK54" i="56"/>
  <c r="BP53" i="56"/>
  <c r="FR46" i="56"/>
  <c r="DA83" i="56"/>
  <c r="BX70" i="56"/>
  <c r="BT13" i="56"/>
  <c r="FH64" i="56"/>
  <c r="CC60" i="56"/>
  <c r="DR78" i="56"/>
  <c r="DS78" i="56" s="1"/>
  <c r="FN69" i="56"/>
  <c r="FO69" i="56" s="1"/>
  <c r="DA48" i="56"/>
  <c r="FR17" i="56"/>
  <c r="BE42" i="56"/>
  <c r="CK72" i="56"/>
  <c r="FD56" i="56"/>
  <c r="AV40" i="56"/>
  <c r="R86" i="56"/>
  <c r="AO45" i="56"/>
  <c r="AJ53" i="56"/>
  <c r="FN34" i="56"/>
  <c r="FO34" i="56" s="1"/>
  <c r="BH53" i="56"/>
  <c r="Z53" i="56"/>
  <c r="DA69" i="56"/>
  <c r="FT76" i="56"/>
  <c r="AV34" i="56"/>
  <c r="CH16" i="56"/>
  <c r="EJ58" i="56"/>
  <c r="CS79" i="56"/>
  <c r="DZ67" i="56"/>
  <c r="AK59" i="56"/>
  <c r="Y17" i="56"/>
  <c r="Y57" i="56"/>
  <c r="FM13" i="56"/>
  <c r="CV23" i="56"/>
  <c r="EB68" i="56"/>
  <c r="AB84" i="56"/>
  <c r="DT36" i="56"/>
  <c r="CJ28" i="56"/>
  <c r="DZ18" i="56"/>
  <c r="EA18" i="56" s="1"/>
  <c r="DY51" i="56"/>
  <c r="I27" i="56"/>
  <c r="BX80" i="56"/>
  <c r="CF84" i="56"/>
  <c r="BN87" i="56"/>
  <c r="EP79" i="56"/>
  <c r="CN86" i="56"/>
  <c r="FM16" i="56"/>
  <c r="CB53" i="56"/>
  <c r="BU79" i="56"/>
  <c r="FX87" i="56"/>
  <c r="CX43" i="56"/>
  <c r="DA31" i="56"/>
  <c r="AG58" i="56"/>
  <c r="BM27" i="56"/>
  <c r="AL35" i="56"/>
  <c r="CH39" i="56"/>
  <c r="DP21" i="56"/>
  <c r="P72" i="56"/>
  <c r="FH17" i="56"/>
  <c r="DQ86" i="56"/>
  <c r="BH67" i="56"/>
  <c r="FR12" i="56"/>
  <c r="BR41" i="56"/>
  <c r="FU67" i="56"/>
  <c r="BX81" i="56"/>
  <c r="R69" i="56"/>
  <c r="S69" i="56" s="1"/>
  <c r="BD85" i="56"/>
  <c r="CS35" i="56"/>
  <c r="AX31" i="56"/>
  <c r="AW29" i="56"/>
  <c r="DT33" i="56"/>
  <c r="CO51" i="56"/>
  <c r="EG80" i="56"/>
  <c r="U34" i="56"/>
  <c r="BF48" i="56"/>
  <c r="R50" i="56"/>
  <c r="BZ63" i="56"/>
  <c r="EZ70" i="56"/>
  <c r="FX16" i="56"/>
  <c r="FN56" i="56"/>
  <c r="FO56" i="56" s="1"/>
  <c r="BH59" i="56"/>
  <c r="BV17" i="56"/>
  <c r="FP33" i="56"/>
  <c r="J19" i="56"/>
  <c r="BE32" i="56"/>
  <c r="DE80" i="56"/>
  <c r="CF62" i="56"/>
  <c r="EX67" i="56"/>
  <c r="CP16" i="56"/>
  <c r="FT59" i="56"/>
  <c r="FJ12" i="56"/>
  <c r="DU26" i="56"/>
  <c r="DP28" i="56"/>
  <c r="Y60" i="56"/>
  <c r="CP45" i="56"/>
  <c r="CQ45" i="56" s="1"/>
  <c r="FA29" i="56"/>
  <c r="BQ19" i="56"/>
  <c r="DB17" i="56"/>
  <c r="DA66" i="56"/>
  <c r="FH40" i="56"/>
  <c r="BV11" i="56"/>
  <c r="AS38" i="56"/>
  <c r="EK52" i="56"/>
  <c r="FQ87" i="56"/>
  <c r="DJ62" i="56"/>
  <c r="EN89" i="56"/>
  <c r="EV61" i="56"/>
  <c r="BE86" i="56"/>
  <c r="DR81" i="56"/>
  <c r="EC11" i="56"/>
  <c r="DT30" i="56"/>
  <c r="EL66" i="56"/>
  <c r="AV85" i="56"/>
  <c r="AG67" i="56"/>
  <c r="FU24" i="56"/>
  <c r="AC46" i="56"/>
  <c r="DJ38" i="56"/>
  <c r="DI82" i="56"/>
  <c r="AK46" i="56"/>
  <c r="BB72" i="56"/>
  <c r="P14" i="56"/>
  <c r="BM20" i="56"/>
  <c r="AN38" i="56"/>
  <c r="BJ81" i="56"/>
  <c r="CW40" i="56"/>
  <c r="CD55" i="56"/>
  <c r="FZ49" i="56"/>
  <c r="AT16" i="56"/>
  <c r="AU16" i="56" s="1"/>
  <c r="FH83" i="56"/>
  <c r="AX58" i="56"/>
  <c r="V69" i="56"/>
  <c r="DH24" i="56"/>
  <c r="AG12" i="56"/>
  <c r="DE17" i="56"/>
  <c r="AR67" i="56"/>
  <c r="DF87" i="56"/>
  <c r="DG87" i="56" s="1"/>
  <c r="DX88" i="56"/>
  <c r="EB81" i="56"/>
  <c r="EG59" i="56"/>
  <c r="P47" i="56"/>
  <c r="CN77" i="56"/>
  <c r="Z51" i="56"/>
  <c r="DH22" i="56"/>
  <c r="DF27" i="56"/>
  <c r="DG27" i="56" s="1"/>
  <c r="DQ53" i="56"/>
  <c r="AR19" i="56"/>
  <c r="EO19" i="56"/>
  <c r="EG75" i="56"/>
  <c r="BV54" i="56"/>
  <c r="DM64" i="56"/>
  <c r="AJ62" i="56"/>
  <c r="EC57" i="56"/>
  <c r="EN88" i="56"/>
  <c r="BN70" i="56"/>
  <c r="BO70" i="56" s="1"/>
  <c r="FE12" i="56"/>
  <c r="FL64" i="56"/>
  <c r="CT69" i="56"/>
  <c r="BJ49" i="56"/>
  <c r="R18" i="56"/>
  <c r="AW27" i="56"/>
  <c r="EC46" i="56"/>
  <c r="AW19" i="56"/>
  <c r="AP43" i="56"/>
  <c r="AQ43" i="56" s="1"/>
  <c r="AD24" i="56"/>
  <c r="AE24" i="56" s="1"/>
  <c r="BQ39" i="56"/>
  <c r="AF53" i="56"/>
  <c r="CW41" i="56"/>
  <c r="Y26" i="56"/>
  <c r="EO72" i="56"/>
  <c r="CP61" i="56"/>
  <c r="FN52" i="56"/>
  <c r="EN68" i="56"/>
  <c r="CN69" i="56"/>
  <c r="AV53" i="56"/>
  <c r="AS33" i="56"/>
  <c r="EN35" i="56"/>
  <c r="BF32" i="56"/>
  <c r="BG32" i="56" s="1"/>
  <c r="CK39" i="56"/>
  <c r="FZ43" i="56"/>
  <c r="GA43" i="56" s="1"/>
  <c r="EK37" i="56"/>
  <c r="EX41" i="56"/>
  <c r="H15" i="56"/>
  <c r="AW32" i="56"/>
  <c r="CB50" i="56"/>
  <c r="CS12" i="56"/>
  <c r="DU14" i="56"/>
  <c r="FI30" i="56"/>
  <c r="EC38" i="56"/>
  <c r="CK32" i="56"/>
  <c r="P12" i="56"/>
  <c r="DQ54" i="56"/>
  <c r="AR32" i="56"/>
  <c r="BX41" i="56"/>
  <c r="BH75" i="56"/>
  <c r="BP37" i="56"/>
  <c r="H78" i="56"/>
  <c r="FT30" i="56"/>
  <c r="AF47" i="56"/>
  <c r="CT52" i="56"/>
  <c r="CU52" i="56" s="1"/>
  <c r="BU50" i="56"/>
  <c r="CZ65" i="56"/>
  <c r="BA47" i="56"/>
  <c r="AN41" i="56"/>
  <c r="FQ41" i="56"/>
  <c r="FT73" i="56"/>
  <c r="DA89" i="56"/>
  <c r="CP27" i="56"/>
  <c r="FT79" i="56"/>
  <c r="EP87" i="56"/>
  <c r="EC31" i="56"/>
  <c r="BV81" i="56"/>
  <c r="BW81" i="56" s="1"/>
  <c r="L84" i="56"/>
  <c r="DZ35" i="56"/>
  <c r="EA35" i="56" s="1"/>
  <c r="N34" i="56"/>
  <c r="O34" i="56" s="1"/>
  <c r="DT77" i="56"/>
  <c r="CV75" i="56"/>
  <c r="DH86" i="56"/>
  <c r="CH62" i="56"/>
  <c r="DX18" i="56"/>
  <c r="EO44" i="56"/>
  <c r="CX29" i="56"/>
  <c r="L16" i="56"/>
  <c r="BP68" i="56"/>
  <c r="D76" i="56"/>
  <c r="AO51" i="56"/>
  <c r="AG84" i="56"/>
  <c r="DQ78" i="56"/>
  <c r="FI28" i="56"/>
  <c r="CS24" i="56"/>
  <c r="FX55" i="56"/>
  <c r="DD66" i="56"/>
  <c r="FU36" i="56"/>
  <c r="FY36" i="56"/>
  <c r="FA31" i="56"/>
  <c r="CL61" i="56"/>
  <c r="CM61" i="56" s="1"/>
  <c r="Y11" i="56"/>
  <c r="DB19" i="56"/>
  <c r="FV39" i="56"/>
  <c r="DJ13" i="56"/>
  <c r="FR27" i="56"/>
  <c r="DD59" i="56"/>
  <c r="AZ64" i="56"/>
  <c r="I18" i="56"/>
  <c r="H85" i="56"/>
  <c r="D33" i="56"/>
  <c r="BF13" i="56"/>
  <c r="CX57" i="56"/>
  <c r="CY57" i="56" s="1"/>
  <c r="J65" i="56"/>
  <c r="CN72" i="56"/>
  <c r="FJ57" i="56"/>
  <c r="CG78" i="56"/>
  <c r="BB60" i="56"/>
  <c r="FD32" i="56"/>
  <c r="AW52" i="56"/>
  <c r="BH73" i="56"/>
  <c r="DH47" i="56"/>
  <c r="CJ45" i="56"/>
  <c r="DZ32" i="56"/>
  <c r="FM48" i="56"/>
  <c r="N35" i="56"/>
  <c r="U86" i="56"/>
  <c r="F69" i="56"/>
  <c r="G69" i="56" s="1"/>
  <c r="DF72" i="56"/>
  <c r="BV73" i="56"/>
  <c r="N26" i="56"/>
  <c r="AT45" i="56"/>
  <c r="FB52" i="56"/>
  <c r="DR33" i="56"/>
  <c r="AT38" i="56"/>
  <c r="FF16" i="56"/>
  <c r="FG16" i="56" s="1"/>
  <c r="AS45" i="56"/>
  <c r="CC37" i="56"/>
  <c r="D66" i="56"/>
  <c r="BH81" i="56"/>
  <c r="BD75" i="56"/>
  <c r="BD73" i="56"/>
  <c r="BF78" i="56"/>
  <c r="AF26" i="56"/>
  <c r="DA53" i="56"/>
  <c r="AZ52" i="56"/>
  <c r="DL19" i="56"/>
  <c r="FV44" i="56"/>
  <c r="CO80" i="56"/>
  <c r="T56" i="56"/>
  <c r="DF33" i="56"/>
  <c r="Q86" i="56"/>
  <c r="DU60" i="56"/>
  <c r="BY56" i="56"/>
  <c r="Q82" i="56"/>
  <c r="BB26" i="56"/>
  <c r="BC26" i="56" s="1"/>
  <c r="BR60" i="56"/>
  <c r="BS60" i="56" s="1"/>
  <c r="CF36" i="56"/>
  <c r="FA75" i="56"/>
  <c r="BE46" i="56"/>
  <c r="CC77" i="56"/>
  <c r="P51" i="56"/>
  <c r="EG36" i="56"/>
  <c r="DH54" i="56"/>
  <c r="AN87" i="56"/>
  <c r="BT56" i="56"/>
  <c r="AJ18" i="56"/>
  <c r="DA59" i="56"/>
  <c r="DR42" i="56"/>
  <c r="DS42" i="56" s="1"/>
  <c r="EH64" i="56"/>
  <c r="EI64" i="56" s="1"/>
  <c r="CC66" i="56"/>
  <c r="BM11" i="56"/>
  <c r="EL77" i="56"/>
  <c r="EV36" i="56"/>
  <c r="FY43" i="56"/>
  <c r="DP13" i="56"/>
  <c r="X68" i="56"/>
  <c r="FX73" i="56"/>
  <c r="EX59" i="56"/>
  <c r="BB11" i="56"/>
  <c r="DT17" i="56"/>
  <c r="CS77" i="56"/>
  <c r="BB50" i="56"/>
  <c r="BC50" i="56" s="1"/>
  <c r="FZ28" i="56"/>
  <c r="GA28" i="56" s="1"/>
  <c r="DM67" i="56"/>
  <c r="N42" i="56"/>
  <c r="CP50" i="56"/>
  <c r="Y74" i="56"/>
  <c r="EK22" i="56"/>
  <c r="FY65" i="56"/>
  <c r="DZ81" i="56"/>
  <c r="FN78" i="56"/>
  <c r="U43" i="56"/>
  <c r="CF19" i="56"/>
  <c r="CK65" i="56"/>
  <c r="DB48" i="56"/>
  <c r="FM30" i="56"/>
  <c r="EO31" i="56"/>
  <c r="F75" i="56"/>
  <c r="G75" i="56" s="1"/>
  <c r="FN30" i="56"/>
  <c r="CG57" i="56"/>
  <c r="EJ32" i="56"/>
  <c r="DX42" i="56"/>
  <c r="AG47" i="56"/>
  <c r="DF56" i="56"/>
  <c r="AJ11" i="56"/>
  <c r="FY84" i="56"/>
  <c r="FF39" i="56"/>
  <c r="BI43" i="56"/>
  <c r="FP69" i="56"/>
  <c r="AX66" i="56"/>
  <c r="CF51" i="56"/>
  <c r="BV74" i="56"/>
  <c r="BW74" i="56" s="1"/>
  <c r="FV11" i="56"/>
  <c r="CX46" i="56"/>
  <c r="FV58" i="56"/>
  <c r="DB56" i="56"/>
  <c r="FQ75" i="56"/>
  <c r="DR31" i="56"/>
  <c r="BB84" i="56"/>
  <c r="DY55" i="56"/>
  <c r="FQ77" i="56"/>
  <c r="FD29" i="56"/>
  <c r="FY56" i="56"/>
  <c r="DA13" i="56"/>
  <c r="DT84" i="56"/>
  <c r="EB28" i="56"/>
  <c r="FE55" i="56"/>
  <c r="FI76" i="56"/>
  <c r="AD62" i="56"/>
  <c r="CV24" i="56"/>
  <c r="ED50" i="56"/>
  <c r="EE50" i="56" s="1"/>
  <c r="AX43" i="56"/>
  <c r="AY43" i="56" s="1"/>
  <c r="AB38" i="56"/>
  <c r="FZ59" i="56"/>
  <c r="BF68" i="56"/>
  <c r="AX83" i="56"/>
  <c r="EW11" i="56"/>
  <c r="DB85" i="56"/>
  <c r="EG17" i="56"/>
  <c r="EH32" i="56"/>
  <c r="EI32" i="56" s="1"/>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CU38" i="56" s="1"/>
  <c r="BT32" i="56"/>
  <c r="CB73" i="56"/>
  <c r="EH80" i="56"/>
  <c r="AW24" i="56"/>
  <c r="FF85" i="56"/>
  <c r="EH24" i="56"/>
  <c r="FU38" i="56"/>
  <c r="AV19" i="56"/>
  <c r="M85" i="56"/>
  <c r="EX32" i="56"/>
  <c r="BX73" i="56"/>
  <c r="EP18" i="56"/>
  <c r="EQ18" i="56" s="1"/>
  <c r="AW55" i="56"/>
  <c r="DX44" i="56"/>
  <c r="EO70" i="56"/>
  <c r="CH46" i="56"/>
  <c r="DU32" i="56"/>
  <c r="CP74" i="56"/>
  <c r="CK51" i="56"/>
  <c r="FX28" i="56"/>
  <c r="BB76" i="56"/>
  <c r="BB71" i="56"/>
  <c r="FU57" i="56"/>
  <c r="AR27" i="56"/>
  <c r="EB83" i="56"/>
  <c r="EC51" i="56"/>
  <c r="FA84" i="56"/>
  <c r="CF17" i="56"/>
  <c r="AV32" i="56"/>
  <c r="DR58" i="56"/>
  <c r="EV78" i="56"/>
  <c r="AV28" i="56"/>
  <c r="AR54" i="56"/>
  <c r="DX46" i="56"/>
  <c r="P56" i="56"/>
  <c r="AF54" i="56"/>
  <c r="BE25" i="56"/>
  <c r="DR80" i="56"/>
  <c r="FH36" i="56"/>
  <c r="AS15" i="56"/>
  <c r="AP15" i="56"/>
  <c r="AQ15" i="56" s="1"/>
  <c r="CZ57" i="56"/>
  <c r="FR67" i="56"/>
  <c r="FS67" i="56" s="1"/>
  <c r="BV39" i="56"/>
  <c r="BW39" i="56" s="1"/>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FV46" i="56"/>
  <c r="EG19" i="56"/>
  <c r="CF67" i="56"/>
  <c r="CO64" i="56"/>
  <c r="BL76" i="56"/>
  <c r="BY26" i="56"/>
  <c r="CK58" i="56"/>
  <c r="FI65" i="56"/>
  <c r="AJ71" i="56"/>
  <c r="CT85" i="56"/>
  <c r="CU85" i="56" s="1"/>
  <c r="FU86" i="56"/>
  <c r="EX80" i="56"/>
  <c r="CG64" i="56"/>
  <c r="AN12" i="56"/>
  <c r="F21" i="56"/>
  <c r="DJ57" i="56"/>
  <c r="FL41" i="56"/>
  <c r="DE70" i="56"/>
  <c r="DZ31" i="56"/>
  <c r="BH84" i="56"/>
  <c r="P83" i="56"/>
  <c r="AJ29" i="56"/>
  <c r="EB18" i="56"/>
  <c r="F81" i="56"/>
  <c r="G81" i="56" s="1"/>
  <c r="U30" i="56"/>
  <c r="FM14" i="56"/>
  <c r="BD51" i="56"/>
  <c r="DJ80" i="56"/>
  <c r="BT43" i="56"/>
  <c r="ED29" i="56"/>
  <c r="EE29" i="56" s="1"/>
  <c r="FZ30" i="56"/>
  <c r="CB63" i="56"/>
  <c r="FR52" i="56"/>
  <c r="D31" i="56"/>
  <c r="AZ41" i="56"/>
  <c r="AT87" i="56"/>
  <c r="CZ48" i="56"/>
  <c r="DN39" i="56"/>
  <c r="DO39" i="56" s="1"/>
  <c r="EC42" i="56"/>
  <c r="BP23" i="56"/>
  <c r="DH75" i="56"/>
  <c r="AT56" i="56"/>
  <c r="CP22" i="56"/>
  <c r="BL53" i="56"/>
  <c r="AF14" i="56"/>
  <c r="BQ63" i="56"/>
  <c r="V60" i="56"/>
  <c r="CJ36" i="56"/>
  <c r="AF67" i="56"/>
  <c r="CX53" i="56"/>
  <c r="FP26" i="56"/>
  <c r="BA55" i="56"/>
  <c r="DT69" i="56"/>
  <c r="BQ66" i="56"/>
  <c r="AO61" i="56"/>
  <c r="AC37" i="56"/>
  <c r="EF76" i="56"/>
  <c r="Q71" i="56"/>
  <c r="AG39" i="56"/>
  <c r="AN71" i="56"/>
  <c r="BY49" i="56"/>
  <c r="H24" i="56"/>
  <c r="FP76" i="56"/>
  <c r="EN48" i="56"/>
  <c r="FN40" i="56"/>
  <c r="FO40" i="56" s="1"/>
  <c r="FV51" i="56"/>
  <c r="FW51" i="56" s="1"/>
  <c r="CO31" i="56"/>
  <c r="BU48" i="56"/>
  <c r="AN21" i="56"/>
  <c r="EK58" i="56"/>
  <c r="X73" i="56"/>
  <c r="P66" i="56"/>
  <c r="CJ33" i="56"/>
  <c r="CV22" i="56"/>
  <c r="FL42" i="56"/>
  <c r="Y71" i="56"/>
  <c r="CF34" i="56"/>
  <c r="FD23" i="56"/>
  <c r="AW13" i="56"/>
  <c r="EK29" i="56"/>
  <c r="CH24" i="56"/>
  <c r="CI24" i="56" s="1"/>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DW48" i="56" s="1"/>
  <c r="AO28" i="56"/>
  <c r="CF12" i="56"/>
  <c r="BM73" i="56"/>
  <c r="CB17" i="56"/>
  <c r="CD25" i="56"/>
  <c r="CE25" i="56" s="1"/>
  <c r="CW42" i="56"/>
  <c r="FJ41" i="56"/>
  <c r="CC50" i="56"/>
  <c r="Y68" i="56"/>
  <c r="DP50" i="56"/>
  <c r="FP57" i="56"/>
  <c r="FN51" i="56"/>
  <c r="FV30" i="56"/>
  <c r="BY71" i="56"/>
  <c r="V74" i="56"/>
  <c r="W74" i="56" s="1"/>
  <c r="FI51" i="56"/>
  <c r="DP39" i="56"/>
  <c r="CT78" i="56"/>
  <c r="DP44" i="56"/>
  <c r="CG87" i="56"/>
  <c r="EB75" i="56"/>
  <c r="AR45" i="56"/>
  <c r="CK74" i="56"/>
  <c r="FB38" i="56"/>
  <c r="CR69" i="56"/>
  <c r="CS65" i="56"/>
  <c r="AH19" i="56"/>
  <c r="AI19" i="56" s="1"/>
  <c r="EP54" i="56"/>
  <c r="EQ54" i="56" s="1"/>
  <c r="BQ78" i="56"/>
  <c r="EB26" i="56"/>
  <c r="U28" i="56"/>
  <c r="AB26" i="56"/>
  <c r="AB27" i="56"/>
  <c r="FZ79" i="56"/>
  <c r="EN44" i="56"/>
  <c r="CW15" i="56"/>
  <c r="Z76" i="56"/>
  <c r="J87" i="56"/>
  <c r="BE29" i="56"/>
  <c r="AR30" i="56"/>
  <c r="DJ51" i="56"/>
  <c r="DK51" i="56" s="1"/>
  <c r="CN84" i="56"/>
  <c r="FN71" i="56"/>
  <c r="FO71" i="56" s="1"/>
  <c r="FY58" i="56"/>
  <c r="FL33" i="56"/>
  <c r="EO75" i="56"/>
  <c r="AT58" i="56"/>
  <c r="AF40" i="56"/>
  <c r="EC63" i="56"/>
  <c r="EZ22" i="56"/>
  <c r="AT65" i="56"/>
  <c r="DI18" i="56"/>
  <c r="I15" i="56"/>
  <c r="U65" i="56"/>
  <c r="CB22" i="56"/>
  <c r="BV18" i="56"/>
  <c r="BW18" i="56" s="1"/>
  <c r="FJ30" i="56"/>
  <c r="FK30" i="56" s="1"/>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FW24" i="56" s="1"/>
  <c r="DL80" i="56"/>
  <c r="FF44" i="56"/>
  <c r="FG44" i="56" s="1"/>
  <c r="DP84" i="56"/>
  <c r="AC32" i="56"/>
  <c r="AT37" i="56"/>
  <c r="R53" i="56"/>
  <c r="S53" i="56" s="1"/>
  <c r="DN35" i="56"/>
  <c r="DF36" i="56"/>
  <c r="BJ70" i="56"/>
  <c r="AO17" i="56"/>
  <c r="Y87" i="56"/>
  <c r="BP66" i="56"/>
  <c r="DB78" i="56"/>
  <c r="BZ59" i="56"/>
  <c r="CA59" i="56" s="1"/>
  <c r="EC68" i="56"/>
  <c r="EB57" i="56"/>
  <c r="CX84" i="56"/>
  <c r="CY84" i="56" s="1"/>
  <c r="BD37" i="56"/>
  <c r="CZ33" i="56"/>
  <c r="DY25" i="56"/>
  <c r="EN20" i="56"/>
  <c r="EW45" i="56"/>
  <c r="FP74" i="56"/>
  <c r="DR60" i="56"/>
  <c r="DS60" i="56" s="1"/>
  <c r="AK21" i="56"/>
  <c r="AB40" i="56"/>
  <c r="AO72" i="56"/>
  <c r="CB62" i="56"/>
  <c r="BE17" i="56"/>
  <c r="J64" i="56"/>
  <c r="K64" i="56" s="1"/>
  <c r="DJ29" i="56"/>
  <c r="DK29" i="56" s="1"/>
  <c r="DD65" i="56"/>
  <c r="CN61" i="56"/>
  <c r="BA58" i="56"/>
  <c r="BM46" i="56"/>
  <c r="EV70" i="56"/>
  <c r="V55" i="56"/>
  <c r="W55" i="56" s="1"/>
  <c r="CN74" i="56"/>
  <c r="Z78" i="56"/>
  <c r="CG60" i="56"/>
  <c r="CS58" i="56"/>
  <c r="DQ79" i="56"/>
  <c r="AG34" i="56"/>
  <c r="AV23" i="56"/>
  <c r="CP48" i="56"/>
  <c r="CQ48" i="56" s="1"/>
  <c r="FP17" i="56"/>
  <c r="AJ82" i="56"/>
  <c r="BA16" i="56"/>
  <c r="FN13" i="56"/>
  <c r="DT21" i="56"/>
  <c r="BL85" i="56"/>
  <c r="FD86" i="56"/>
  <c r="AC76" i="56"/>
  <c r="BV49" i="56"/>
  <c r="Z28" i="56"/>
  <c r="AL34" i="56"/>
  <c r="CH43" i="56"/>
  <c r="CI43" i="56" s="1"/>
  <c r="DH53" i="56"/>
  <c r="CP78" i="56"/>
  <c r="CQ78" i="56" s="1"/>
  <c r="U63" i="56"/>
  <c r="AB65" i="56"/>
  <c r="AP27" i="56"/>
  <c r="Z18" i="56"/>
  <c r="BT19" i="56"/>
  <c r="CX14" i="56"/>
  <c r="CC67" i="56"/>
  <c r="DY74" i="56"/>
  <c r="EV34" i="56"/>
  <c r="BX14" i="56"/>
  <c r="U56" i="56"/>
  <c r="BJ78" i="56"/>
  <c r="DH73" i="56"/>
  <c r="I61" i="56"/>
  <c r="EB39" i="56"/>
  <c r="DA62" i="56"/>
  <c r="EV63" i="56"/>
  <c r="DT12" i="56"/>
  <c r="DA80" i="56"/>
  <c r="FV21" i="56"/>
  <c r="EF49" i="56"/>
  <c r="CH61" i="56"/>
  <c r="FF38" i="56"/>
  <c r="FG38" i="56" s="1"/>
  <c r="Y88" i="56"/>
  <c r="AT44" i="56"/>
  <c r="AU44" i="56" s="1"/>
  <c r="BM14" i="56"/>
  <c r="DY49" i="56"/>
  <c r="BT78" i="56"/>
  <c r="AN14" i="56"/>
  <c r="CK20" i="56"/>
  <c r="CN37" i="56"/>
  <c r="BE68" i="56"/>
  <c r="CG44" i="56"/>
  <c r="BF42" i="56"/>
  <c r="DE11" i="56"/>
  <c r="FI18" i="56"/>
  <c r="Z63" i="56"/>
  <c r="EK87" i="56"/>
  <c r="DM12" i="56"/>
  <c r="AC85" i="56"/>
  <c r="FM58" i="56"/>
  <c r="FM26" i="56"/>
  <c r="AJ35" i="56"/>
  <c r="DN21" i="56"/>
  <c r="DJ49" i="56"/>
  <c r="AS56" i="56"/>
  <c r="AG85" i="56"/>
  <c r="EW86" i="56"/>
  <c r="BR72" i="56"/>
  <c r="DF81" i="56"/>
  <c r="DG81" i="56" s="1"/>
  <c r="AO89" i="56"/>
  <c r="F74" i="56"/>
  <c r="EN18" i="56"/>
  <c r="I72" i="56"/>
  <c r="DJ40" i="56"/>
  <c r="DK40" i="56" s="1"/>
  <c r="BP47" i="56"/>
  <c r="BE64" i="56"/>
  <c r="D40" i="56"/>
  <c r="ED46" i="56"/>
  <c r="FI17" i="56"/>
  <c r="FL39" i="56"/>
  <c r="AN50" i="56"/>
  <c r="DA45" i="56"/>
  <c r="V38" i="56"/>
  <c r="W38" i="56" s="1"/>
  <c r="U68" i="56"/>
  <c r="Y78" i="56"/>
  <c r="L66" i="56"/>
  <c r="AJ33" i="56"/>
  <c r="FJ22" i="56"/>
  <c r="FK22" i="56" s="1"/>
  <c r="CJ68" i="56"/>
  <c r="CZ32" i="56"/>
  <c r="FV36" i="56"/>
  <c r="ED77" i="56"/>
  <c r="J86" i="56"/>
  <c r="FI14" i="56"/>
  <c r="E64" i="56"/>
  <c r="AK69" i="56"/>
  <c r="DU61" i="56"/>
  <c r="BR13" i="56"/>
  <c r="FN16" i="56"/>
  <c r="AG70" i="56"/>
  <c r="FX40" i="56"/>
  <c r="FN84" i="56"/>
  <c r="FO84" i="56" s="1"/>
  <c r="CW65" i="56"/>
  <c r="AL33" i="56"/>
  <c r="FI61" i="56"/>
  <c r="AS64" i="56"/>
  <c r="E65" i="56"/>
  <c r="BI27" i="56"/>
  <c r="AZ81" i="56"/>
  <c r="FI34" i="56"/>
  <c r="EG23" i="56"/>
  <c r="BD86" i="56"/>
  <c r="E11" i="56"/>
  <c r="DV51" i="56"/>
  <c r="DW51" i="56" s="1"/>
  <c r="L80" i="56"/>
  <c r="EF70" i="56"/>
  <c r="CC38" i="56"/>
  <c r="FF80" i="56"/>
  <c r="AZ83" i="56"/>
  <c r="FU62" i="56"/>
  <c r="AP74" i="56"/>
  <c r="BM38" i="56"/>
  <c r="BQ21" i="56"/>
  <c r="BH86" i="56"/>
  <c r="FL55" i="56"/>
  <c r="FT45" i="56"/>
  <c r="E70" i="56"/>
  <c r="AJ78" i="56"/>
  <c r="R27" i="56"/>
  <c r="Y48" i="56"/>
  <c r="AC62" i="56"/>
  <c r="CF40" i="56"/>
  <c r="BD46" i="56"/>
  <c r="EL45" i="56"/>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BK14" i="56" s="1"/>
  <c r="I86" i="56"/>
  <c r="H33" i="56"/>
  <c r="N18" i="56"/>
  <c r="O18" i="56" s="1"/>
  <c r="DE82" i="56"/>
  <c r="DT72" i="56"/>
  <c r="FX84" i="56"/>
  <c r="FZ38" i="56"/>
  <c r="AL83" i="56"/>
  <c r="AM83" i="56" s="1"/>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X51" i="56"/>
  <c r="AD73" i="56"/>
  <c r="AE73" i="56" s="1"/>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EA28" i="56" s="1"/>
  <c r="DI36" i="56"/>
  <c r="AF81" i="56"/>
  <c r="DT86" i="56"/>
  <c r="EO12" i="56"/>
  <c r="FF83" i="56"/>
  <c r="CC52" i="56"/>
  <c r="BY13" i="56"/>
  <c r="E86" i="56"/>
  <c r="FU73" i="56"/>
  <c r="CD15" i="56"/>
  <c r="CE15" i="56" s="1"/>
  <c r="J14" i="56"/>
  <c r="K14" i="56" s="1"/>
  <c r="EP71" i="56"/>
  <c r="CR77" i="56"/>
  <c r="DF57" i="56"/>
  <c r="DG57" i="56" s="1"/>
  <c r="BJ53" i="56"/>
  <c r="BK53" i="56" s="1"/>
  <c r="AH41" i="56"/>
  <c r="EF44" i="56"/>
  <c r="FY72" i="56"/>
  <c r="DB55" i="56"/>
  <c r="DV16" i="56"/>
  <c r="FX65" i="56"/>
  <c r="EF59" i="56"/>
  <c r="CP12" i="56"/>
  <c r="DA87" i="56"/>
  <c r="E66" i="56"/>
  <c r="BR18" i="56"/>
  <c r="BT51" i="56"/>
  <c r="N50" i="56"/>
  <c r="O50" i="56" s="1"/>
  <c r="CJ20" i="56"/>
  <c r="CJ37" i="56"/>
  <c r="FQ31" i="56"/>
  <c r="ED23" i="56"/>
  <c r="DR19" i="56"/>
  <c r="EV74" i="56"/>
  <c r="DY54" i="56"/>
  <c r="FX13" i="56"/>
  <c r="EG48" i="56"/>
  <c r="AX73" i="56"/>
  <c r="EN36" i="56"/>
  <c r="EX12" i="56"/>
  <c r="CB48" i="56"/>
  <c r="FD30" i="56"/>
  <c r="CJ52" i="56"/>
  <c r="Z79" i="56"/>
  <c r="FQ33" i="56"/>
  <c r="DJ14" i="56"/>
  <c r="EW72" i="56"/>
  <c r="FA80" i="56"/>
  <c r="BY31" i="56"/>
  <c r="DV28" i="56"/>
  <c r="L65" i="56"/>
  <c r="AV74" i="56"/>
  <c r="BQ12" i="56"/>
  <c r="AH59" i="56"/>
  <c r="FY66" i="56"/>
  <c r="T54" i="56"/>
  <c r="EX57" i="56"/>
  <c r="EY57" i="56" s="1"/>
  <c r="DI12" i="56"/>
  <c r="FV69" i="56"/>
  <c r="FW69" i="56" s="1"/>
  <c r="CS74" i="56"/>
  <c r="AJ80" i="56"/>
  <c r="BZ55" i="56"/>
  <c r="Q48" i="56"/>
  <c r="EV75" i="56"/>
  <c r="CN20" i="56"/>
  <c r="FF87" i="56"/>
  <c r="EX14" i="56"/>
  <c r="EH56" i="56"/>
  <c r="DI30" i="56"/>
  <c r="CO70" i="56"/>
  <c r="BX51" i="56"/>
  <c r="EO20" i="56"/>
  <c r="M80" i="56"/>
  <c r="DH23" i="56"/>
  <c r="CO55" i="56"/>
  <c r="AO16" i="56"/>
  <c r="CL66" i="56"/>
  <c r="BE28" i="56"/>
  <c r="FN32" i="56"/>
  <c r="EP73" i="56"/>
  <c r="EQ73" i="56" s="1"/>
  <c r="DX77" i="56"/>
  <c r="EL54" i="56"/>
  <c r="AF11" i="56"/>
  <c r="E14" i="56"/>
  <c r="AP59" i="56"/>
  <c r="DQ62" i="56"/>
  <c r="CC51" i="56"/>
  <c r="P30" i="56"/>
  <c r="AV50" i="56"/>
  <c r="DB47" i="56"/>
  <c r="DC47" i="56" s="1"/>
  <c r="X75" i="56"/>
  <c r="EV72" i="56"/>
  <c r="CZ84" i="56"/>
  <c r="DN24" i="56"/>
  <c r="FU27" i="56"/>
  <c r="FR48" i="56"/>
  <c r="FS48" i="56" s="1"/>
  <c r="AH12" i="56"/>
  <c r="CZ20" i="56"/>
  <c r="FU45" i="56"/>
  <c r="DP58" i="56"/>
  <c r="CD27" i="56"/>
  <c r="DZ59" i="56"/>
  <c r="BY51" i="56"/>
  <c r="CT77" i="56"/>
  <c r="CU77" i="56" s="1"/>
  <c r="CK59" i="56"/>
  <c r="FM65" i="56"/>
  <c r="DA21" i="56"/>
  <c r="AW39" i="56"/>
  <c r="L26" i="56"/>
  <c r="BH87" i="56"/>
  <c r="CW62" i="56"/>
  <c r="AV78" i="56"/>
  <c r="Z15" i="56"/>
  <c r="AA15" i="56" s="1"/>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W79" i="56" s="1"/>
  <c r="DQ25" i="56"/>
  <c r="FU20" i="56"/>
  <c r="CO82" i="56"/>
  <c r="CN21" i="56"/>
  <c r="AT40" i="56"/>
  <c r="CL30" i="56"/>
  <c r="H57" i="56"/>
  <c r="EZ40" i="56"/>
  <c r="AJ85" i="56"/>
  <c r="DD15" i="56"/>
  <c r="DI74" i="56"/>
  <c r="FP39" i="56"/>
  <c r="CP41" i="56"/>
  <c r="Z12" i="56"/>
  <c r="FE75" i="56"/>
  <c r="D28" i="56"/>
  <c r="FJ71" i="56"/>
  <c r="FK71" i="56" s="1"/>
  <c r="DE51" i="56"/>
  <c r="FT29" i="56"/>
  <c r="FA64" i="56"/>
  <c r="D46" i="56"/>
  <c r="DT29" i="56"/>
  <c r="EH62" i="56"/>
  <c r="ED40" i="56"/>
  <c r="EE40" i="56" s="1"/>
  <c r="BF84" i="56"/>
  <c r="CC29" i="56"/>
  <c r="FU17" i="56"/>
  <c r="DZ42" i="56"/>
  <c r="EA42" i="56" s="1"/>
  <c r="FF72" i="56"/>
  <c r="CK11" i="56"/>
  <c r="FX78" i="56"/>
  <c r="EN64" i="56"/>
  <c r="FR51" i="56"/>
  <c r="P57" i="56"/>
  <c r="CC82" i="56"/>
  <c r="EJ67" i="56"/>
  <c r="FI79" i="56"/>
  <c r="AH73" i="56"/>
  <c r="FM29" i="56"/>
  <c r="DZ65" i="56"/>
  <c r="DY66" i="56"/>
  <c r="AR65" i="56"/>
  <c r="CZ63" i="56"/>
  <c r="FI46" i="56"/>
  <c r="EX82" i="56"/>
  <c r="EY82" i="56" s="1"/>
  <c r="AZ80" i="56"/>
  <c r="DB16" i="56"/>
  <c r="DA75" i="56"/>
  <c r="EJ76" i="56"/>
  <c r="AR18" i="56"/>
  <c r="DQ76" i="56"/>
  <c r="BL68" i="56"/>
  <c r="CR87" i="56"/>
  <c r="CW39" i="56"/>
  <c r="EZ49" i="56"/>
  <c r="V12" i="56"/>
  <c r="CR21" i="56"/>
  <c r="DN17" i="56"/>
  <c r="DO17" i="56" s="1"/>
  <c r="CF60" i="56"/>
  <c r="EP64" i="56"/>
  <c r="EQ64" i="56" s="1"/>
  <c r="AP71" i="56"/>
  <c r="T42" i="56"/>
  <c r="BL55" i="56"/>
  <c r="BM61" i="56"/>
  <c r="AX15" i="56"/>
  <c r="DJ53" i="56"/>
  <c r="E43" i="56"/>
  <c r="EG28" i="56"/>
  <c r="BX35" i="56"/>
  <c r="BI33" i="56"/>
  <c r="BZ17" i="56"/>
  <c r="CA17" i="56" s="1"/>
  <c r="EF55" i="56"/>
  <c r="DE84" i="56"/>
  <c r="AZ11" i="56"/>
  <c r="DN64" i="56"/>
  <c r="DO64" i="56" s="1"/>
  <c r="AK49" i="56"/>
  <c r="FQ81" i="56"/>
  <c r="V58" i="56"/>
  <c r="FF43" i="56"/>
  <c r="CJ11" i="56"/>
  <c r="D63" i="56"/>
  <c r="DE69" i="56"/>
  <c r="CL78" i="56"/>
  <c r="BE71" i="56"/>
  <c r="DX34" i="56"/>
  <c r="CS34" i="56"/>
  <c r="BH19" i="56"/>
  <c r="CL43" i="56"/>
  <c r="CM43" i="56" s="1"/>
  <c r="P16" i="56"/>
  <c r="BN49" i="56"/>
  <c r="AZ14" i="56"/>
  <c r="BJ57" i="56"/>
  <c r="BR54" i="56"/>
  <c r="AP75" i="56"/>
  <c r="CN26" i="56"/>
  <c r="Z42" i="56"/>
  <c r="BV27" i="56"/>
  <c r="BW27" i="56" s="1"/>
  <c r="AZ48" i="56"/>
  <c r="BH21" i="56"/>
  <c r="FT39" i="56"/>
  <c r="T81" i="56"/>
  <c r="FT37" i="56"/>
  <c r="EJ65" i="56"/>
  <c r="BD45" i="56"/>
  <c r="FN63" i="56"/>
  <c r="DZ49" i="56"/>
  <c r="EA49" i="56" s="1"/>
  <c r="FQ86" i="56"/>
  <c r="AD13" i="56"/>
  <c r="AE13" i="56" s="1"/>
  <c r="FX76" i="56"/>
  <c r="DU25" i="56"/>
  <c r="DX11" i="56"/>
  <c r="FD53" i="56"/>
  <c r="BZ12" i="56"/>
  <c r="CA12" i="56" s="1"/>
  <c r="N32" i="56"/>
  <c r="M77" i="56"/>
  <c r="DU79" i="56"/>
  <c r="BH61" i="56"/>
  <c r="BN11" i="56"/>
  <c r="BP77" i="56"/>
  <c r="BB75" i="56"/>
  <c r="EJ59" i="56"/>
  <c r="DZ84" i="56"/>
  <c r="E15" i="56"/>
  <c r="ED76" i="56"/>
  <c r="DJ73" i="56"/>
  <c r="CD12" i="56"/>
  <c r="CE12" i="56" s="1"/>
  <c r="AW15" i="56"/>
  <c r="EX16" i="56"/>
  <c r="EY16" i="56" s="1"/>
  <c r="I28" i="56"/>
  <c r="AF16" i="56"/>
  <c r="Y40" i="56"/>
  <c r="I14" i="56"/>
  <c r="DB11" i="56"/>
  <c r="DV84" i="56"/>
  <c r="DW84" i="56" s="1"/>
  <c r="BX50" i="56"/>
  <c r="AJ28" i="56"/>
  <c r="DD71" i="56"/>
  <c r="CH66" i="56"/>
  <c r="DN57" i="56"/>
  <c r="CS41" i="56"/>
  <c r="EW64" i="56"/>
  <c r="DQ40" i="56"/>
  <c r="DA26" i="56"/>
  <c r="AC52" i="56"/>
  <c r="CT67" i="56"/>
  <c r="D11" i="56"/>
  <c r="EC20" i="56"/>
  <c r="AF88" i="56"/>
  <c r="EX61" i="56"/>
  <c r="F11" i="56"/>
  <c r="FZ85" i="56"/>
  <c r="GA85" i="56" s="1"/>
  <c r="BN56" i="56"/>
  <c r="BF64" i="56"/>
  <c r="BG64" i="56" s="1"/>
  <c r="EW47" i="56"/>
  <c r="FQ47" i="56"/>
  <c r="FJ27" i="56"/>
  <c r="FK27" i="56" s="1"/>
  <c r="AK28" i="56"/>
  <c r="CV74" i="56"/>
  <c r="FI24" i="56"/>
  <c r="H42" i="56"/>
  <c r="CF21" i="56"/>
  <c r="DR51" i="56"/>
  <c r="DH76" i="56"/>
  <c r="CX18" i="56"/>
  <c r="DB77" i="56"/>
  <c r="AC87" i="56"/>
  <c r="AL46" i="56"/>
  <c r="AM46" i="56" s="1"/>
  <c r="EH63" i="56"/>
  <c r="AX78" i="56"/>
  <c r="AY78" i="56" s="1"/>
  <c r="BE20" i="56"/>
  <c r="CW60" i="56"/>
  <c r="D22" i="56"/>
  <c r="DB86" i="56"/>
  <c r="FR56" i="56"/>
  <c r="F73" i="56"/>
  <c r="BQ60" i="56"/>
  <c r="DT58" i="56"/>
  <c r="EH57" i="56"/>
  <c r="CZ23" i="56"/>
  <c r="CD63" i="56"/>
  <c r="CE63" i="56" s="1"/>
  <c r="I69" i="56"/>
  <c r="DE72" i="56"/>
  <c r="DJ64" i="56"/>
  <c r="AN57" i="56"/>
  <c r="BY54" i="56"/>
  <c r="AJ12" i="56"/>
  <c r="P73" i="56"/>
  <c r="AD67" i="56"/>
  <c r="BN40" i="56"/>
  <c r="D80" i="56"/>
  <c r="DB18" i="56"/>
  <c r="FQ44" i="56"/>
  <c r="AW50" i="56"/>
  <c r="EG55" i="56"/>
  <c r="AJ40" i="56"/>
  <c r="EL47" i="56"/>
  <c r="EX13" i="56"/>
  <c r="EY13" i="56" s="1"/>
  <c r="R23" i="56"/>
  <c r="S23" i="56" s="1"/>
  <c r="H79" i="56"/>
  <c r="EV27" i="56"/>
  <c r="BB31" i="56"/>
  <c r="T84" i="56"/>
  <c r="EH16" i="56"/>
  <c r="CN76" i="56"/>
  <c r="FN58" i="56"/>
  <c r="FO58" i="56" s="1"/>
  <c r="BX42" i="56"/>
  <c r="AK37" i="56"/>
  <c r="BP58" i="56"/>
  <c r="DP51" i="56"/>
  <c r="CL29" i="56"/>
  <c r="V39" i="56"/>
  <c r="DZ13" i="56"/>
  <c r="EA13" i="56" s="1"/>
  <c r="AB32" i="56"/>
  <c r="E41" i="56"/>
  <c r="CX32" i="56"/>
  <c r="CD49" i="56"/>
  <c r="FB23" i="56"/>
  <c r="CJ17" i="56"/>
  <c r="FB65" i="56"/>
  <c r="P25" i="56"/>
  <c r="FL34" i="56"/>
  <c r="AF45" i="56"/>
  <c r="AZ23" i="56"/>
  <c r="FY50" i="56"/>
  <c r="EW53" i="56"/>
  <c r="FT74" i="56"/>
  <c r="DP64" i="56"/>
  <c r="DD50" i="56"/>
  <c r="CH48" i="56"/>
  <c r="CH85" i="56"/>
  <c r="CW26" i="56"/>
  <c r="AN80" i="56"/>
  <c r="AO36" i="56"/>
  <c r="BZ78" i="56"/>
  <c r="CA78" i="56" s="1"/>
  <c r="AG23" i="56"/>
  <c r="BP43" i="56"/>
  <c r="BP15" i="56"/>
  <c r="EW71" i="56"/>
  <c r="EG43" i="56"/>
  <c r="AD35" i="56"/>
  <c r="AE35" i="56" s="1"/>
  <c r="EW46" i="56"/>
  <c r="CK48" i="56"/>
  <c r="FE67" i="56"/>
  <c r="FJ13" i="56"/>
  <c r="FJ76" i="56"/>
  <c r="FK76" i="56" s="1"/>
  <c r="BF20" i="56"/>
  <c r="Y35" i="56"/>
  <c r="AK12" i="56"/>
  <c r="FQ56" i="56"/>
  <c r="V76" i="56"/>
  <c r="DV33" i="56"/>
  <c r="FE18" i="56"/>
  <c r="L11" i="56"/>
  <c r="CO29" i="56"/>
  <c r="FF60" i="56"/>
  <c r="FG60" i="56" s="1"/>
  <c r="DR28" i="56"/>
  <c r="DS28" i="56" s="1"/>
  <c r="DI46" i="56"/>
  <c r="BN28" i="56"/>
  <c r="EG83" i="56"/>
  <c r="DJ83" i="56"/>
  <c r="BX68" i="56"/>
  <c r="E29" i="56"/>
  <c r="FJ64" i="56"/>
  <c r="FK64" i="56" s="1"/>
  <c r="CP31" i="56"/>
  <c r="EH74" i="56"/>
  <c r="BN45" i="56"/>
  <c r="BO45" i="56" s="1"/>
  <c r="EC12" i="56"/>
  <c r="EF63" i="56"/>
  <c r="BR28" i="56"/>
  <c r="BS28" i="56" s="1"/>
  <c r="AN56" i="56"/>
  <c r="DA40" i="56"/>
  <c r="BL36" i="56"/>
  <c r="EG86" i="56"/>
  <c r="DD11" i="56"/>
  <c r="BV21" i="56"/>
  <c r="FX51" i="56"/>
  <c r="BM74" i="56"/>
  <c r="FV34" i="56"/>
  <c r="FW34" i="56" s="1"/>
  <c r="E42" i="56"/>
  <c r="FP41" i="56"/>
  <c r="BA27" i="56"/>
  <c r="DN83" i="56"/>
  <c r="DO83" i="56" s="1"/>
  <c r="FZ80" i="56"/>
  <c r="GA80" i="56" s="1"/>
  <c r="D23" i="56"/>
  <c r="FU72" i="56"/>
  <c r="BA36" i="56"/>
  <c r="CC86" i="56"/>
  <c r="DE68" i="56"/>
  <c r="BZ74" i="56"/>
  <c r="CA74" i="56" s="1"/>
  <c r="BA74" i="56"/>
  <c r="AF22" i="56"/>
  <c r="N51" i="56"/>
  <c r="BB83" i="56"/>
  <c r="CO24" i="56"/>
  <c r="CG72" i="56"/>
  <c r="CT23" i="56"/>
  <c r="CU23" i="56" s="1"/>
  <c r="EK38" i="56"/>
  <c r="DD38" i="56"/>
  <c r="T51" i="56"/>
  <c r="CL71" i="56"/>
  <c r="X77" i="56"/>
  <c r="EN83" i="56"/>
  <c r="AK41" i="56"/>
  <c r="FL48" i="56"/>
  <c r="FH79" i="56"/>
  <c r="DD70" i="56"/>
  <c r="CJ48" i="56"/>
  <c r="CV16" i="56"/>
  <c r="EL87" i="56"/>
  <c r="DX79" i="56"/>
  <c r="EH79" i="56"/>
  <c r="EI79" i="56" s="1"/>
  <c r="DL56" i="56"/>
  <c r="CF82" i="56"/>
  <c r="EV26" i="56"/>
  <c r="FX20" i="56"/>
  <c r="DL85" i="56"/>
  <c r="CC80" i="56"/>
  <c r="CZ81" i="56"/>
  <c r="D38" i="56"/>
  <c r="CH40" i="56"/>
  <c r="BQ33" i="56"/>
  <c r="FP43" i="56"/>
  <c r="Y55" i="56"/>
  <c r="FP28" i="56"/>
  <c r="AS87" i="56"/>
  <c r="BJ26" i="56"/>
  <c r="BK26" i="56" s="1"/>
  <c r="EL86" i="56"/>
  <c r="BB73" i="56"/>
  <c r="FA28" i="56"/>
  <c r="BT29" i="56"/>
  <c r="CH19" i="56"/>
  <c r="I62" i="56"/>
  <c r="CD90" i="56"/>
  <c r="CE91" i="56" s="1"/>
  <c r="AO26" i="56"/>
  <c r="P85" i="56"/>
  <c r="CK57" i="56"/>
  <c r="EJ85" i="56"/>
  <c r="DM62" i="56"/>
  <c r="AP58" i="56"/>
  <c r="AQ58" i="56" s="1"/>
  <c r="FN62" i="56"/>
  <c r="FO62" i="56" s="1"/>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Y53" i="56" s="1"/>
  <c r="EK42" i="56"/>
  <c r="H27" i="56"/>
  <c r="AL37" i="56"/>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GA69" i="56" s="1"/>
  <c r="FH49" i="56"/>
  <c r="Y15" i="56"/>
  <c r="DV63" i="56"/>
  <c r="BI87" i="56"/>
  <c r="CK15" i="56"/>
  <c r="DX21" i="56"/>
  <c r="FY82" i="56"/>
  <c r="FH87" i="56"/>
  <c r="AR38" i="56"/>
  <c r="AC28" i="56"/>
  <c r="AW76" i="56"/>
  <c r="FT38" i="56"/>
  <c r="AO24" i="56"/>
  <c r="CX68" i="56"/>
  <c r="CY68" i="56" s="1"/>
  <c r="BB61" i="56"/>
  <c r="BC61" i="56" s="1"/>
  <c r="AR44" i="56"/>
  <c r="CD50" i="56"/>
  <c r="BI34" i="56"/>
  <c r="FA15" i="56"/>
  <c r="BU16" i="56"/>
  <c r="T74" i="56"/>
  <c r="U15" i="56"/>
  <c r="AF65" i="56"/>
  <c r="FI41" i="56"/>
  <c r="FJ46" i="56"/>
  <c r="FK46" i="56" s="1"/>
  <c r="DN56" i="56"/>
  <c r="CX45" i="56"/>
  <c r="CY45" i="56" s="1"/>
  <c r="DP15" i="56"/>
  <c r="CP13" i="56"/>
  <c r="CQ13" i="56" s="1"/>
  <c r="DD49" i="56"/>
  <c r="EN77" i="56"/>
  <c r="D44" i="56"/>
  <c r="FM76" i="56"/>
  <c r="BU13" i="56"/>
  <c r="AD42" i="56"/>
  <c r="AE42" i="56" s="1"/>
  <c r="DN76" i="56"/>
  <c r="DO76" i="56" s="1"/>
  <c r="FH60" i="56"/>
  <c r="D85" i="56"/>
  <c r="AD32" i="56"/>
  <c r="EJ28" i="56"/>
  <c r="BT75" i="56"/>
  <c r="EW40" i="56"/>
  <c r="EW43" i="56"/>
  <c r="FU52" i="56"/>
  <c r="CX37" i="56"/>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EA62" i="56" s="1"/>
  <c r="AR12" i="56"/>
  <c r="FF61" i="56"/>
  <c r="FG61" i="56" s="1"/>
  <c r="FA77" i="56"/>
  <c r="FM84" i="56"/>
  <c r="FB58" i="56"/>
  <c r="FB44" i="56"/>
  <c r="FC44" i="56" s="1"/>
  <c r="L63" i="56"/>
  <c r="DA73" i="56"/>
  <c r="DQ67" i="56"/>
  <c r="CC84" i="56"/>
  <c r="FN21" i="56"/>
  <c r="CW36" i="56"/>
  <c r="BB51" i="56"/>
  <c r="FD34" i="56"/>
  <c r="FJ16" i="56"/>
  <c r="FK16" i="56" s="1"/>
  <c r="DA65" i="56"/>
  <c r="FL54" i="56"/>
  <c r="BV24" i="56"/>
  <c r="FD49" i="56"/>
  <c r="BP85" i="56"/>
  <c r="BT53" i="56"/>
  <c r="AJ79" i="56"/>
  <c r="BM24" i="56"/>
  <c r="P78" i="56"/>
  <c r="FF89" i="56"/>
  <c r="FG89" i="56" s="1"/>
  <c r="EB51" i="56"/>
  <c r="AZ66" i="56"/>
  <c r="BR26" i="56"/>
  <c r="BS26" i="56" s="1"/>
  <c r="FD37" i="56"/>
  <c r="AL47" i="56"/>
  <c r="AM47" i="56" s="1"/>
  <c r="CZ53" i="56"/>
  <c r="DV36" i="56"/>
  <c r="CR47" i="56"/>
  <c r="AS16" i="56"/>
  <c r="AT23" i="56"/>
  <c r="DY77" i="56"/>
  <c r="BL24" i="56"/>
  <c r="DF44" i="56"/>
  <c r="DG44" i="56" s="1"/>
  <c r="BB24" i="56"/>
  <c r="BC24" i="56" s="1"/>
  <c r="BL19" i="56"/>
  <c r="EK86" i="56"/>
  <c r="EJ60" i="56"/>
  <c r="R38" i="56"/>
  <c r="S38" i="56" s="1"/>
  <c r="EJ64" i="56"/>
  <c r="AG54" i="56"/>
  <c r="CO40" i="56"/>
  <c r="AN31" i="56"/>
  <c r="CD69" i="56"/>
  <c r="AC27" i="56"/>
  <c r="BN50" i="56"/>
  <c r="CK18" i="56"/>
  <c r="U49" i="56"/>
  <c r="EX29" i="56"/>
  <c r="EY29" i="56" s="1"/>
  <c r="BE67" i="56"/>
  <c r="DA24" i="56"/>
  <c r="BA33" i="56"/>
  <c r="BF71" i="56"/>
  <c r="BG71" i="56" s="1"/>
  <c r="I32" i="56"/>
  <c r="BN51" i="56"/>
  <c r="BO51" i="56" s="1"/>
  <c r="FU56" i="56"/>
  <c r="FH71" i="56"/>
  <c r="AR34" i="56"/>
  <c r="AD55" i="56"/>
  <c r="EV44" i="56"/>
  <c r="EZ21" i="56"/>
  <c r="BZ82" i="56"/>
  <c r="CA82" i="56" s="1"/>
  <c r="FA27" i="56"/>
  <c r="L19" i="56"/>
  <c r="BM23" i="56"/>
  <c r="DX69" i="56"/>
  <c r="AR29" i="56"/>
  <c r="DN42" i="56"/>
  <c r="DO42" i="56" s="1"/>
  <c r="EF38" i="56"/>
  <c r="FE14" i="56"/>
  <c r="AS18" i="56"/>
  <c r="FY71" i="56"/>
  <c r="BL21" i="56"/>
  <c r="DT16" i="56"/>
  <c r="R16" i="56"/>
  <c r="DN15" i="56"/>
  <c r="DO15" i="56" s="1"/>
  <c r="FR44" i="56"/>
  <c r="CO66" i="56"/>
  <c r="D19" i="56"/>
  <c r="BR34" i="56"/>
  <c r="DP79" i="56"/>
  <c r="CD67" i="56"/>
  <c r="CE67" i="56" s="1"/>
  <c r="BZ23" i="56"/>
  <c r="CA23" i="56" s="1"/>
  <c r="BY33" i="56"/>
  <c r="AF72" i="56"/>
  <c r="FB78" i="56"/>
  <c r="V52" i="56"/>
  <c r="DM77" i="56"/>
  <c r="DR44" i="56"/>
  <c r="EJ31" i="56"/>
  <c r="DH21" i="56"/>
  <c r="FE53" i="56"/>
  <c r="J43" i="56"/>
  <c r="K43" i="56" s="1"/>
  <c r="X55" i="56"/>
  <c r="BR74" i="56"/>
  <c r="BS74" i="56" s="1"/>
  <c r="D55" i="56"/>
  <c r="D86" i="56"/>
  <c r="CK41" i="56"/>
  <c r="DZ80" i="56"/>
  <c r="DT26" i="56"/>
  <c r="CV14" i="56"/>
  <c r="DU52" i="56"/>
  <c r="BV48" i="56"/>
  <c r="N43" i="56"/>
  <c r="O43" i="56" s="1"/>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Y21" i="56" s="1"/>
  <c r="AK17" i="56"/>
  <c r="AF71" i="56"/>
  <c r="EN50" i="56"/>
  <c r="BY64" i="56"/>
  <c r="DU41" i="56"/>
  <c r="AR43" i="56"/>
  <c r="DN78" i="56"/>
  <c r="BD54" i="56"/>
  <c r="AS31" i="56"/>
  <c r="DV72" i="56"/>
  <c r="DW72" i="56" s="1"/>
  <c r="AW25" i="56"/>
  <c r="FL16" i="56"/>
  <c r="DY42" i="56"/>
  <c r="FT23" i="56"/>
  <c r="AZ40" i="56"/>
  <c r="BL40" i="56"/>
  <c r="AW65" i="56"/>
  <c r="AN27" i="56"/>
  <c r="AB13" i="56"/>
  <c r="FV74" i="56"/>
  <c r="I36" i="56"/>
  <c r="CN35" i="56"/>
  <c r="EV35" i="56"/>
  <c r="Z24" i="56"/>
  <c r="EH35" i="56"/>
  <c r="FE43" i="56"/>
  <c r="CL16" i="56"/>
  <c r="CM16" i="56" s="1"/>
  <c r="BT37" i="56"/>
  <c r="BQ89" i="56"/>
  <c r="CR73" i="56"/>
  <c r="FF59" i="56"/>
  <c r="EH58" i="56"/>
  <c r="EX76" i="56"/>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EA24" i="56" s="1"/>
  <c r="DM63" i="56"/>
  <c r="CT40" i="56"/>
  <c r="BF16" i="56"/>
  <c r="EL20" i="56"/>
  <c r="E85" i="56"/>
  <c r="Y43" i="56"/>
  <c r="BR32" i="56"/>
  <c r="DB20" i="56"/>
  <c r="DC20" i="56" s="1"/>
  <c r="CP21" i="56"/>
  <c r="CQ21" i="56" s="1"/>
  <c r="EO26" i="56"/>
  <c r="DE36" i="56"/>
  <c r="BF14" i="56"/>
  <c r="BG14" i="56" s="1"/>
  <c r="E80" i="56"/>
  <c r="CO18" i="56"/>
  <c r="AB42" i="56"/>
  <c r="BQ22" i="56"/>
  <c r="DL21" i="56"/>
  <c r="BV60" i="56"/>
  <c r="BW60" i="56" s="1"/>
  <c r="CC72" i="56"/>
  <c r="EG15" i="56"/>
  <c r="H84" i="56"/>
  <c r="AZ56" i="56"/>
  <c r="BR67" i="56"/>
  <c r="EX64" i="56"/>
  <c r="AP46" i="56"/>
  <c r="FU47" i="56"/>
  <c r="DJ19" i="56"/>
  <c r="DK19" i="56" s="1"/>
  <c r="CR15" i="56"/>
  <c r="DA71" i="56"/>
  <c r="AR49" i="56"/>
  <c r="CV51" i="56"/>
  <c r="EH77" i="56"/>
  <c r="FA11" i="56"/>
  <c r="FX56" i="56"/>
  <c r="EX51" i="56"/>
  <c r="BT72" i="56"/>
  <c r="BJ65" i="56"/>
  <c r="EN62" i="56"/>
  <c r="EJ50" i="56"/>
  <c r="FV22" i="56"/>
  <c r="EF45" i="56"/>
  <c r="FY62" i="56"/>
  <c r="ED17" i="56"/>
  <c r="EE17" i="56" s="1"/>
  <c r="DR17" i="56"/>
  <c r="V59" i="56"/>
  <c r="FT47" i="56"/>
  <c r="CV82" i="56"/>
  <c r="E54" i="56"/>
  <c r="CZ18" i="56"/>
  <c r="AV71" i="56"/>
  <c r="CH58" i="56"/>
  <c r="BY82" i="56"/>
  <c r="CF75" i="56"/>
  <c r="AD64" i="56"/>
  <c r="CD36" i="56"/>
  <c r="EG26" i="56"/>
  <c r="FQ74" i="56"/>
  <c r="CO61" i="56"/>
  <c r="CJ34" i="56"/>
  <c r="DB26" i="56"/>
  <c r="BT35" i="56"/>
  <c r="AD34" i="56"/>
  <c r="FP67" i="56"/>
  <c r="BP38" i="56"/>
  <c r="L38" i="56"/>
  <c r="CK46" i="56"/>
  <c r="D41" i="56"/>
  <c r="DY72" i="56"/>
  <c r="DR57" i="56"/>
  <c r="DS57" i="56" s="1"/>
  <c r="FF25" i="56"/>
  <c r="FG25" i="56" s="1"/>
  <c r="AG62" i="56"/>
  <c r="BE58" i="56"/>
  <c r="CV37" i="56"/>
  <c r="DF14" i="56"/>
  <c r="DG14" i="56" s="1"/>
  <c r="BY58" i="56"/>
  <c r="BM25" i="56"/>
  <c r="CG38" i="56"/>
  <c r="DX87" i="56"/>
  <c r="EL31" i="56"/>
  <c r="EM31" i="56" s="1"/>
  <c r="DA14" i="56"/>
  <c r="EK57" i="56"/>
  <c r="CN31" i="56"/>
  <c r="FH22" i="56"/>
  <c r="BX72" i="56"/>
  <c r="CN68" i="56"/>
  <c r="J83" i="56"/>
  <c r="BZ14" i="56"/>
  <c r="M71" i="56"/>
  <c r="CR64" i="56"/>
  <c r="AP34" i="56"/>
  <c r="AL73" i="56"/>
  <c r="AM73" i="56" s="1"/>
  <c r="DU50" i="56"/>
  <c r="DA86" i="56"/>
  <c r="AH16" i="56"/>
  <c r="BM65" i="56"/>
  <c r="AW54" i="56"/>
  <c r="EH12" i="56"/>
  <c r="AW51" i="56"/>
  <c r="DU12" i="56"/>
  <c r="CW74" i="56"/>
  <c r="FR66" i="56"/>
  <c r="FV60" i="56"/>
  <c r="BV63" i="56"/>
  <c r="CX22" i="56"/>
  <c r="CN43" i="56"/>
  <c r="CW17" i="56"/>
  <c r="FM63" i="56"/>
  <c r="X80" i="56"/>
  <c r="DT41" i="56"/>
  <c r="E51" i="56"/>
  <c r="T59" i="56"/>
  <c r="DE64" i="56"/>
  <c r="DU13" i="56"/>
  <c r="EO51" i="56"/>
  <c r="CD39" i="56"/>
  <c r="DL27" i="56"/>
  <c r="AZ12" i="56"/>
  <c r="Y80" i="56"/>
  <c r="BN46" i="56"/>
  <c r="V82" i="56"/>
  <c r="W82" i="56" s="1"/>
  <c r="N72" i="56"/>
  <c r="O72" i="56" s="1"/>
  <c r="FN68" i="56"/>
  <c r="EC54" i="56"/>
  <c r="DJ48" i="56"/>
  <c r="DK48" i="56" s="1"/>
  <c r="EP70" i="56"/>
  <c r="EQ70" i="56" s="1"/>
  <c r="F17" i="56"/>
  <c r="G17" i="56" s="1"/>
  <c r="DQ32" i="56"/>
  <c r="EW85" i="56"/>
  <c r="AC84" i="56"/>
  <c r="AN22" i="56"/>
  <c r="EN45" i="56"/>
  <c r="EV12" i="56"/>
  <c r="AH72" i="56"/>
  <c r="DT51" i="56"/>
  <c r="N85" i="56"/>
  <c r="CL79" i="56"/>
  <c r="CM79" i="56" s="1"/>
  <c r="CJ56" i="56"/>
  <c r="DE77" i="56"/>
  <c r="AO81" i="56"/>
  <c r="CR30" i="56"/>
  <c r="FV65" i="56"/>
  <c r="FW65" i="56" s="1"/>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DG63" i="56" s="1"/>
  <c r="BL67" i="56"/>
  <c r="AC26" i="56"/>
  <c r="FP24" i="56"/>
  <c r="BB47" i="56"/>
  <c r="BC47" i="56" s="1"/>
  <c r="AS20" i="56"/>
  <c r="EB29" i="56"/>
  <c r="DL78" i="56"/>
  <c r="DQ70" i="56"/>
  <c r="DQ19" i="56"/>
  <c r="CR25" i="56"/>
  <c r="BL64" i="56"/>
  <c r="BD15" i="56"/>
  <c r="BZ40" i="56"/>
  <c r="CT15" i="56"/>
  <c r="CU15" i="56" s="1"/>
  <c r="J20" i="56"/>
  <c r="CD47" i="56"/>
  <c r="FF28" i="56"/>
  <c r="FG28" i="56" s="1"/>
  <c r="CL80" i="56"/>
  <c r="CM80" i="56" s="1"/>
  <c r="EZ61" i="56"/>
  <c r="FJ60" i="56"/>
  <c r="FK60" i="56" s="1"/>
  <c r="FN53" i="56"/>
  <c r="FO53" i="56" s="1"/>
  <c r="EW68" i="56"/>
  <c r="BL71" i="56"/>
  <c r="AH29" i="56"/>
  <c r="BB56" i="56"/>
  <c r="BC56" i="56" s="1"/>
  <c r="AN13" i="56"/>
  <c r="T52" i="56"/>
  <c r="FL21" i="56"/>
  <c r="CH88" i="56"/>
  <c r="CI88" i="56" s="1"/>
  <c r="BZ47" i="56"/>
  <c r="CA47" i="56" s="1"/>
  <c r="DM23" i="56"/>
  <c r="CD33" i="56"/>
  <c r="DJ87" i="56"/>
  <c r="AR68" i="56"/>
  <c r="DX73" i="56"/>
  <c r="BU38" i="56"/>
  <c r="FN26" i="56"/>
  <c r="AP57" i="56"/>
  <c r="BF87" i="56"/>
  <c r="FM81" i="56"/>
  <c r="FQ50" i="56"/>
  <c r="BZ29" i="56"/>
  <c r="BV41" i="56"/>
  <c r="CT48" i="56"/>
  <c r="CU48" i="56" s="1"/>
  <c r="AH67" i="56"/>
  <c r="AJ48" i="56"/>
  <c r="FM50" i="56"/>
  <c r="FE27" i="56"/>
  <c r="AV12" i="56"/>
  <c r="AK22" i="56"/>
  <c r="FD15" i="56"/>
  <c r="BL65" i="56"/>
  <c r="BY62" i="56"/>
  <c r="FQ63" i="56"/>
  <c r="EG74" i="56"/>
  <c r="CL64" i="56"/>
  <c r="CM64" i="56" s="1"/>
  <c r="L70" i="56"/>
  <c r="AP26" i="56"/>
  <c r="EO71" i="56"/>
  <c r="DL76" i="56"/>
  <c r="AL19" i="56"/>
  <c r="AM19" i="56" s="1"/>
  <c r="EV19" i="56"/>
  <c r="Z68" i="56"/>
  <c r="AA68" i="56" s="1"/>
  <c r="CF79" i="56"/>
  <c r="Z39" i="56"/>
  <c r="AA39" i="56" s="1"/>
  <c r="BI60" i="56"/>
  <c r="DB69" i="56"/>
  <c r="FM45" i="56"/>
  <c r="CF77" i="56"/>
  <c r="AF32" i="56"/>
  <c r="BA29" i="56"/>
  <c r="FB63" i="56"/>
  <c r="AJ27" i="56"/>
  <c r="BF31" i="56"/>
  <c r="BG31" i="56" s="1"/>
  <c r="Z17" i="56"/>
  <c r="AA17" i="56" s="1"/>
  <c r="FE57" i="56"/>
  <c r="V18" i="56"/>
  <c r="W18" i="56" s="1"/>
  <c r="FH34" i="56"/>
  <c r="AD29" i="56"/>
  <c r="AE29" i="56" s="1"/>
  <c r="AG61" i="56"/>
  <c r="EP26" i="56"/>
  <c r="FR16" i="56"/>
  <c r="FP75" i="56"/>
  <c r="M36" i="56"/>
  <c r="BE19" i="56"/>
  <c r="AT70" i="56"/>
  <c r="BD63" i="56"/>
  <c r="BE11" i="56"/>
  <c r="FE42" i="56"/>
  <c r="FV45" i="56"/>
  <c r="CD41" i="56"/>
  <c r="CE41" i="56" s="1"/>
  <c r="EH39" i="56"/>
  <c r="EI39" i="56" s="1"/>
  <c r="BQ61" i="56"/>
  <c r="DN48" i="56"/>
  <c r="Y49" i="56"/>
  <c r="FH75" i="56"/>
  <c r="DY14" i="56"/>
  <c r="CO86" i="56"/>
  <c r="FP16" i="56"/>
  <c r="AZ57" i="56"/>
  <c r="EW57" i="56"/>
  <c r="DV77" i="56"/>
  <c r="FJ36" i="56"/>
  <c r="AO30" i="56"/>
  <c r="EH20" i="56"/>
  <c r="EI20" i="56" s="1"/>
  <c r="CG84" i="56"/>
  <c r="FN49" i="56"/>
  <c r="FO49" i="56" s="1"/>
  <c r="BH25" i="56"/>
  <c r="CR38" i="56"/>
  <c r="AJ17" i="56"/>
  <c r="V25" i="56"/>
  <c r="P84" i="56"/>
  <c r="CX58" i="56"/>
  <c r="BI66" i="56"/>
  <c r="Q76" i="56"/>
  <c r="BR12" i="56"/>
  <c r="AN16" i="56"/>
  <c r="J49" i="56"/>
  <c r="FI29" i="56"/>
  <c r="DH36" i="56"/>
  <c r="AF80" i="56"/>
  <c r="CR65" i="56"/>
  <c r="F23" i="56"/>
  <c r="FU18" i="56"/>
  <c r="BX20" i="56"/>
  <c r="AO54" i="56"/>
  <c r="CX78" i="56"/>
  <c r="FE28" i="56"/>
  <c r="CR13" i="56"/>
  <c r="DP35" i="56"/>
  <c r="J58" i="56"/>
  <c r="DH50" i="56"/>
  <c r="BT50" i="56"/>
  <c r="EF67" i="56"/>
  <c r="AL40" i="56"/>
  <c r="AM40" i="56" s="1"/>
  <c r="AL58" i="56"/>
  <c r="BP81" i="56"/>
  <c r="N44" i="56"/>
  <c r="DN80" i="56"/>
  <c r="FP60" i="56"/>
  <c r="D50" i="56"/>
  <c r="Y33" i="56"/>
  <c r="E63" i="56"/>
  <c r="CO83" i="56"/>
  <c r="CB64" i="56"/>
  <c r="FL65" i="56"/>
  <c r="DB83" i="56"/>
  <c r="DC83" i="56" s="1"/>
  <c r="EL12" i="56"/>
  <c r="EM12" i="56" s="1"/>
  <c r="CR67" i="56"/>
  <c r="FT67" i="56"/>
  <c r="CP44" i="56"/>
  <c r="CQ44" i="56" s="1"/>
  <c r="DX65" i="56"/>
  <c r="BB34" i="56"/>
  <c r="CB52" i="56"/>
  <c r="BT62" i="56"/>
  <c r="CS47" i="56"/>
  <c r="I37" i="56"/>
  <c r="DV73" i="56"/>
  <c r="DW73" i="56" s="1"/>
  <c r="DZ26" i="56"/>
  <c r="CS37" i="56"/>
  <c r="FD35" i="56"/>
  <c r="AC75" i="56"/>
  <c r="X24" i="56"/>
  <c r="M54" i="56"/>
  <c r="EC32" i="56"/>
  <c r="AP32" i="56"/>
  <c r="EN25" i="56"/>
  <c r="AJ64" i="56"/>
  <c r="DH13" i="56"/>
  <c r="CK42" i="56"/>
  <c r="FY39" i="56"/>
  <c r="CS18" i="56"/>
  <c r="EV25" i="56"/>
  <c r="DL87" i="56"/>
  <c r="FZ12" i="56"/>
  <c r="GA12" i="56" s="1"/>
  <c r="DR61" i="56"/>
  <c r="DS61" i="56" s="1"/>
  <c r="FN60" i="56"/>
  <c r="FO60" i="56" s="1"/>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CY71" i="56" s="1"/>
  <c r="FQ67" i="56"/>
  <c r="EX65" i="56"/>
  <c r="EY65" i="56" s="1"/>
  <c r="BB68" i="56"/>
  <c r="BC68" i="56" s="1"/>
  <c r="EN57" i="56"/>
  <c r="D13" i="56"/>
  <c r="BI15" i="56"/>
  <c r="EC87" i="56"/>
  <c r="DM82" i="56"/>
  <c r="AN20" i="56"/>
  <c r="Z52" i="56"/>
  <c r="AA52" i="56" s="1"/>
  <c r="DY71" i="56"/>
  <c r="AJ14" i="56"/>
  <c r="DN60" i="56"/>
  <c r="FX64" i="56"/>
  <c r="BI16" i="56"/>
  <c r="Z84" i="56"/>
  <c r="P15" i="56"/>
  <c r="J80" i="56"/>
  <c r="FM23" i="56"/>
  <c r="BF15" i="56"/>
  <c r="CK79" i="56"/>
  <c r="M47" i="56"/>
  <c r="FB29" i="56"/>
  <c r="DV42" i="56"/>
  <c r="DR72" i="56"/>
  <c r="BY80" i="56"/>
  <c r="J23" i="56"/>
  <c r="FU63" i="56"/>
  <c r="AZ18" i="56"/>
  <c r="DY13" i="56"/>
  <c r="BH11" i="56"/>
  <c r="BV13" i="56"/>
  <c r="BW13" i="56" s="1"/>
  <c r="DV67" i="56"/>
  <c r="DW67" i="56" s="1"/>
  <c r="BF29" i="56"/>
  <c r="CH44" i="56"/>
  <c r="CP85" i="56"/>
  <c r="AZ68" i="56"/>
  <c r="BR64" i="56"/>
  <c r="CD56" i="56"/>
  <c r="DF12" i="56"/>
  <c r="FZ39" i="56"/>
  <c r="BD70" i="56"/>
  <c r="DM43" i="56"/>
  <c r="D83" i="56"/>
  <c r="DB54" i="56"/>
  <c r="DC54" i="56" s="1"/>
  <c r="DM20" i="56"/>
  <c r="CJ77" i="56"/>
  <c r="P27" i="56"/>
  <c r="CB21" i="56"/>
  <c r="FE39" i="56"/>
  <c r="EK51" i="56"/>
  <c r="ED70" i="56"/>
  <c r="FJ32" i="56"/>
  <c r="FK32" i="56" s="1"/>
  <c r="CH69" i="56"/>
  <c r="FF17" i="56"/>
  <c r="AR26" i="56"/>
  <c r="Z61" i="56"/>
  <c r="ED52" i="56"/>
  <c r="EE52" i="56" s="1"/>
  <c r="EW76" i="56"/>
  <c r="L21" i="56"/>
  <c r="DV62" i="56"/>
  <c r="DW62" i="56" s="1"/>
  <c r="DD34" i="56"/>
  <c r="EK53" i="56"/>
  <c r="FN65" i="56"/>
  <c r="DH60" i="56"/>
  <c r="FE87" i="56"/>
  <c r="FB55" i="56"/>
  <c r="U51" i="56"/>
  <c r="DJ11" i="56"/>
  <c r="DH11" i="56"/>
  <c r="FP81" i="56"/>
  <c r="I63" i="56"/>
  <c r="CH18" i="56"/>
  <c r="CI18" i="56" s="1"/>
  <c r="CR72" i="56"/>
  <c r="V84" i="56"/>
  <c r="AX87" i="56"/>
  <c r="CB86" i="56"/>
  <c r="DI77" i="56"/>
  <c r="DU42" i="56"/>
  <c r="FN44" i="56"/>
  <c r="EZ51" i="56"/>
  <c r="DA44" i="56"/>
  <c r="Y28" i="56"/>
  <c r="BT26" i="56"/>
  <c r="DX53" i="56"/>
  <c r="BU46" i="56"/>
  <c r="DN70" i="56"/>
  <c r="DO70" i="56" s="1"/>
  <c r="AL78" i="56"/>
  <c r="AM78" i="56" s="1"/>
  <c r="AP53" i="56"/>
  <c r="AQ53" i="56" s="1"/>
  <c r="CC30" i="56"/>
  <c r="FD87" i="56"/>
  <c r="AD47" i="56"/>
  <c r="BM32" i="56"/>
  <c r="X15" i="56"/>
  <c r="ED80" i="56"/>
  <c r="EB74" i="56"/>
  <c r="R76" i="56"/>
  <c r="AW83" i="56"/>
  <c r="DH52" i="56"/>
  <c r="CG30" i="56"/>
  <c r="Y75" i="56"/>
  <c r="D20" i="56"/>
  <c r="AV89" i="56"/>
  <c r="CJ24" i="56"/>
  <c r="BU74" i="56"/>
  <c r="DX55" i="56"/>
  <c r="L60" i="56"/>
  <c r="FY70" i="56"/>
  <c r="EB37" i="56"/>
  <c r="CT21" i="56"/>
  <c r="EL24" i="56"/>
  <c r="EM24" i="56" s="1"/>
  <c r="DQ24" i="56"/>
  <c r="DF73" i="56"/>
  <c r="FI64" i="56"/>
  <c r="EO77" i="56"/>
  <c r="EO74" i="56"/>
  <c r="J88" i="56"/>
  <c r="K88" i="56" s="1"/>
  <c r="AT82" i="56"/>
  <c r="AU82" i="56" s="1"/>
  <c r="DF60" i="56"/>
  <c r="DF28" i="56"/>
  <c r="EN30" i="56"/>
  <c r="DD80" i="56"/>
  <c r="EH15" i="56"/>
  <c r="DP34" i="56"/>
  <c r="FY27" i="56"/>
  <c r="FM40" i="56"/>
  <c r="CF81" i="56"/>
  <c r="AD31" i="56"/>
  <c r="AE31" i="56" s="1"/>
  <c r="CK77" i="56"/>
  <c r="FR82" i="56"/>
  <c r="FS82" i="56" s="1"/>
  <c r="CC43" i="56"/>
  <c r="FF76" i="56"/>
  <c r="FL15" i="56"/>
  <c r="AD58" i="56"/>
  <c r="DB71" i="56"/>
  <c r="BL33" i="56"/>
  <c r="BQ27" i="56"/>
  <c r="AX60" i="56"/>
  <c r="AY60" i="56" s="1"/>
  <c r="DY75" i="56"/>
  <c r="BB66" i="56"/>
  <c r="CO77" i="56"/>
  <c r="DJ85" i="56"/>
  <c r="EL64" i="56"/>
  <c r="EM64" i="56" s="1"/>
  <c r="CN87" i="56"/>
  <c r="DY56" i="56"/>
  <c r="CG42" i="56"/>
  <c r="BV43" i="56"/>
  <c r="CB67" i="56"/>
  <c r="BZ71" i="56"/>
  <c r="FP18" i="56"/>
  <c r="BA53" i="56"/>
  <c r="T22" i="56"/>
  <c r="CP53" i="56"/>
  <c r="BT39" i="56"/>
  <c r="EL35" i="56"/>
  <c r="EM35" i="56" s="1"/>
  <c r="FX47" i="56"/>
  <c r="FX12" i="56"/>
  <c r="BY79" i="56"/>
  <c r="DH61" i="56"/>
  <c r="AG18" i="56"/>
  <c r="AF37" i="56"/>
  <c r="BU17" i="56"/>
  <c r="CT56" i="56"/>
  <c r="FZ55" i="56"/>
  <c r="P54" i="56"/>
  <c r="BR49" i="56"/>
  <c r="BS49" i="56" s="1"/>
  <c r="FH44" i="56"/>
  <c r="CT86" i="56"/>
  <c r="CZ55" i="56"/>
  <c r="AO69" i="56"/>
  <c r="DB36" i="56"/>
  <c r="DY23" i="56"/>
  <c r="BB35" i="56"/>
  <c r="BC35" i="56" s="1"/>
  <c r="BL66" i="56"/>
  <c r="DU64" i="56"/>
  <c r="BR50" i="56"/>
  <c r="Y83" i="56"/>
  <c r="DJ86" i="56"/>
  <c r="DV11" i="56"/>
  <c r="EZ80" i="56"/>
  <c r="L25" i="56"/>
  <c r="FZ29" i="56"/>
  <c r="DH56" i="56"/>
  <c r="BL73" i="56"/>
  <c r="BP84" i="56"/>
  <c r="J16" i="56"/>
  <c r="K16" i="56" s="1"/>
  <c r="M17" i="56"/>
  <c r="DT31" i="56"/>
  <c r="DM31" i="56"/>
  <c r="AK63" i="56"/>
  <c r="FQ45" i="56"/>
  <c r="P61" i="56"/>
  <c r="ED65" i="56"/>
  <c r="Q35" i="56"/>
  <c r="EK67" i="56"/>
  <c r="AD26" i="56"/>
  <c r="EW84" i="56"/>
  <c r="AG69" i="56"/>
  <c r="EX37" i="56"/>
  <c r="EY37" i="56" s="1"/>
  <c r="DM16" i="56"/>
  <c r="EF13" i="56"/>
  <c r="EL28" i="56"/>
  <c r="AR15" i="56"/>
  <c r="BF28" i="56"/>
  <c r="EJ82" i="56"/>
  <c r="AO33" i="56"/>
  <c r="AC83" i="56"/>
  <c r="CZ51" i="56"/>
  <c r="EH50" i="56"/>
  <c r="EI50" i="56" s="1"/>
  <c r="CF83" i="56"/>
  <c r="BU25" i="56"/>
  <c r="CZ39" i="56"/>
  <c r="Q26" i="56"/>
  <c r="DF46" i="56"/>
  <c r="DG46" i="56" s="1"/>
  <c r="DN49" i="56"/>
  <c r="DO49" i="56" s="1"/>
  <c r="AF31" i="56"/>
  <c r="CV45" i="56"/>
  <c r="DP61" i="56"/>
  <c r="FP25" i="56"/>
  <c r="AV51" i="56"/>
  <c r="FE36" i="56"/>
  <c r="DQ47" i="56"/>
  <c r="FP87" i="56"/>
  <c r="FL74" i="56"/>
  <c r="EP78" i="56"/>
  <c r="EQ78" i="56" s="1"/>
  <c r="AD63" i="56"/>
  <c r="ED58" i="56"/>
  <c r="EE58" i="56" s="1"/>
  <c r="AF27" i="56"/>
  <c r="FU78" i="56"/>
  <c r="X67" i="56"/>
  <c r="U79" i="56"/>
  <c r="EX42" i="56"/>
  <c r="EY42" i="56" s="1"/>
  <c r="EZ39" i="56"/>
  <c r="BD23" i="56"/>
  <c r="DB66" i="56"/>
  <c r="DC66" i="56" s="1"/>
  <c r="EF21" i="56"/>
  <c r="BD68" i="56"/>
  <c r="AV49" i="56"/>
  <c r="DR14" i="56"/>
  <c r="DS14" i="56" s="1"/>
  <c r="AW68" i="56"/>
  <c r="EN60" i="56"/>
  <c r="AK80" i="56"/>
  <c r="U36" i="56"/>
  <c r="AG77" i="56"/>
  <c r="EH60" i="56"/>
  <c r="U32" i="56"/>
  <c r="EC77" i="56"/>
  <c r="F16" i="56"/>
  <c r="G16" i="56" s="1"/>
  <c r="FF57" i="56"/>
  <c r="FG57" i="56" s="1"/>
  <c r="EX22" i="56"/>
  <c r="DM59" i="56"/>
  <c r="FN79" i="56"/>
  <c r="DI34" i="56"/>
  <c r="H87" i="56"/>
  <c r="CS71" i="56"/>
  <c r="DN71" i="56"/>
  <c r="DO71" i="56" s="1"/>
  <c r="DR73" i="56"/>
  <c r="DS73" i="56" s="1"/>
  <c r="Q66" i="56"/>
  <c r="EO17" i="56"/>
  <c r="DD87" i="56"/>
  <c r="DH66" i="56"/>
  <c r="DE87" i="56"/>
  <c r="AN79" i="56"/>
  <c r="BH29" i="56"/>
  <c r="EK20" i="56"/>
  <c r="EH17" i="56"/>
  <c r="FY46" i="56"/>
  <c r="L57" i="56"/>
  <c r="EJ41" i="56"/>
  <c r="AV45" i="56"/>
  <c r="AV57" i="56"/>
  <c r="DB51" i="56"/>
  <c r="FB33" i="56"/>
  <c r="FC33" i="56" s="1"/>
  <c r="BD87" i="56"/>
  <c r="BD29" i="56"/>
  <c r="AS81" i="56"/>
  <c r="CB90" i="56"/>
  <c r="BH34" i="56"/>
  <c r="DR75" i="56"/>
  <c r="BL80" i="56"/>
  <c r="AT86" i="56"/>
  <c r="AU86" i="56" s="1"/>
  <c r="BN66" i="56"/>
  <c r="AK24" i="56"/>
  <c r="FA66" i="56"/>
  <c r="EF69" i="56"/>
  <c r="EO83" i="56"/>
  <c r="AW70" i="56"/>
  <c r="EV59" i="56"/>
  <c r="CO38" i="56"/>
  <c r="DN43" i="56"/>
  <c r="FT82" i="56"/>
  <c r="CD65" i="56"/>
  <c r="V22" i="56"/>
  <c r="W22" i="56" s="1"/>
  <c r="CN53" i="56"/>
  <c r="FM59" i="56"/>
  <c r="AF62" i="56"/>
  <c r="DY70" i="56"/>
  <c r="DY38" i="56"/>
  <c r="CP69" i="56"/>
  <c r="CQ69" i="56" s="1"/>
  <c r="CP39" i="56"/>
  <c r="BL28" i="56"/>
  <c r="AT79" i="56"/>
  <c r="FY28" i="56"/>
  <c r="CK63" i="56"/>
  <c r="AN67" i="56"/>
  <c r="BE80" i="56"/>
  <c r="AS78" i="56"/>
  <c r="AS42" i="56"/>
  <c r="FY40" i="56"/>
  <c r="CF59" i="56"/>
  <c r="M28" i="56"/>
  <c r="EB48" i="56"/>
  <c r="AJ44" i="56"/>
  <c r="EZ24" i="56"/>
  <c r="BU70" i="56"/>
  <c r="R26" i="56"/>
  <c r="FQ42" i="56"/>
  <c r="BP80" i="56"/>
  <c r="FB27" i="56"/>
  <c r="FQ60" i="56"/>
  <c r="T82" i="56"/>
  <c r="AB82" i="56"/>
  <c r="EC74" i="56"/>
  <c r="AJ86" i="56"/>
  <c r="AL17" i="56"/>
  <c r="AM17" i="56" s="1"/>
  <c r="X65" i="56"/>
  <c r="CD73" i="56"/>
  <c r="CE73" i="56" s="1"/>
  <c r="BJ63" i="56"/>
  <c r="BM52" i="56"/>
  <c r="BM70" i="56"/>
  <c r="BJ58" i="56"/>
  <c r="BK58" i="56" s="1"/>
  <c r="J51" i="56"/>
  <c r="K51" i="56" s="1"/>
  <c r="FX70" i="56"/>
  <c r="DU75" i="56"/>
  <c r="DP56" i="56"/>
  <c r="F53" i="56"/>
  <c r="L74" i="56"/>
  <c r="CF24" i="56"/>
  <c r="ED86" i="56"/>
  <c r="EE86" i="56" s="1"/>
  <c r="EJ72" i="56"/>
  <c r="Q21" i="56"/>
  <c r="P60" i="56"/>
  <c r="EH52" i="56"/>
  <c r="EI52" i="56" s="1"/>
  <c r="FM44" i="56"/>
  <c r="AR75" i="56"/>
  <c r="BP60" i="56"/>
  <c r="FB17" i="56"/>
  <c r="FN31" i="56"/>
  <c r="FO31" i="56" s="1"/>
  <c r="DI86" i="56"/>
  <c r="I52" i="56"/>
  <c r="BB36" i="56"/>
  <c r="FX83" i="56"/>
  <c r="BP82" i="56"/>
  <c r="DX31" i="56"/>
  <c r="AW17" i="56"/>
  <c r="EJ78" i="56"/>
  <c r="BP59" i="56"/>
  <c r="CK78" i="56"/>
  <c r="DF25" i="56"/>
  <c r="FN42" i="56"/>
  <c r="DN73" i="56"/>
  <c r="DP24" i="56"/>
  <c r="Z36" i="56"/>
  <c r="AA36" i="56" s="1"/>
  <c r="BU73" i="56"/>
  <c r="BA71" i="56"/>
  <c r="I33" i="56"/>
  <c r="CO32" i="56"/>
  <c r="EB15" i="56"/>
  <c r="CW27" i="56"/>
  <c r="DF38" i="56"/>
  <c r="EJ17" i="56"/>
  <c r="D16" i="56"/>
  <c r="EC72" i="56"/>
  <c r="M52" i="56"/>
  <c r="J27" i="56"/>
  <c r="U12" i="56"/>
  <c r="DJ61" i="56"/>
  <c r="DK61" i="56" s="1"/>
  <c r="AT36" i="56"/>
  <c r="AR21" i="56"/>
  <c r="P71" i="56"/>
  <c r="ED63" i="56"/>
  <c r="EE63" i="56" s="1"/>
  <c r="FY74" i="56"/>
  <c r="D15" i="56"/>
  <c r="FE47" i="56"/>
  <c r="DN65" i="56"/>
  <c r="DO65" i="56" s="1"/>
  <c r="CX47" i="56"/>
  <c r="CY47" i="56" s="1"/>
  <c r="BX19" i="56"/>
  <c r="EB22" i="56"/>
  <c r="I44" i="56"/>
  <c r="FB85" i="56"/>
  <c r="FF14" i="56"/>
  <c r="FG14" i="56" s="1"/>
  <c r="EX46" i="56"/>
  <c r="DQ66" i="56"/>
  <c r="FI57" i="56"/>
  <c r="DF75" i="56"/>
  <c r="DG75" i="56" s="1"/>
  <c r="EB49" i="56"/>
  <c r="X14" i="56"/>
  <c r="DU74" i="56"/>
  <c r="ED45" i="56"/>
  <c r="DA51" i="56"/>
  <c r="CS60" i="56"/>
  <c r="CB59" i="56"/>
  <c r="E27" i="56"/>
  <c r="CG16" i="56"/>
  <c r="DZ77" i="56"/>
  <c r="FI83" i="56"/>
  <c r="BV36" i="56"/>
  <c r="AO50" i="56"/>
  <c r="BD76" i="56"/>
  <c r="DN19" i="56"/>
  <c r="DO19" i="56" s="1"/>
  <c r="DE79" i="56"/>
  <c r="BV77" i="56"/>
  <c r="FF79" i="56"/>
  <c r="AX35" i="56"/>
  <c r="FZ23" i="56"/>
  <c r="CL67" i="56"/>
  <c r="EO37" i="56"/>
  <c r="EN11" i="56"/>
  <c r="AZ79" i="56"/>
  <c r="CF46" i="56"/>
  <c r="Q75" i="56"/>
  <c r="AH27" i="56"/>
  <c r="AI27" i="56" s="1"/>
  <c r="DZ88" i="56"/>
  <c r="EK78" i="56"/>
  <c r="FR53" i="56"/>
  <c r="FS53" i="56" s="1"/>
  <c r="EV77" i="56"/>
  <c r="CO12" i="56"/>
  <c r="EJ43" i="56"/>
  <c r="CO76" i="56"/>
  <c r="CD29" i="56"/>
  <c r="DQ27" i="56"/>
  <c r="DB68" i="56"/>
  <c r="D52" i="56"/>
  <c r="FL23" i="56"/>
  <c r="BX54" i="56"/>
  <c r="EN66" i="56"/>
  <c r="EZ16" i="56"/>
  <c r="FL86" i="56"/>
  <c r="DM34" i="56"/>
  <c r="AK16" i="56"/>
  <c r="DA30" i="56"/>
  <c r="ED67" i="56"/>
  <c r="FF11" i="56"/>
  <c r="U17" i="56"/>
  <c r="CW68" i="56"/>
  <c r="BX34" i="56"/>
  <c r="EG56" i="56"/>
  <c r="DM28" i="56"/>
  <c r="AB17" i="56"/>
  <c r="FT42" i="56"/>
  <c r="BT71" i="56"/>
  <c r="BI42" i="56"/>
  <c r="BF22" i="56"/>
  <c r="BG22" i="56" s="1"/>
  <c r="BR17" i="56"/>
  <c r="FE69" i="56"/>
  <c r="AF70" i="56"/>
  <c r="EL73" i="56"/>
  <c r="EM73" i="56" s="1"/>
  <c r="FJ67" i="56"/>
  <c r="FK67" i="56" s="1"/>
  <c r="AH22" i="56"/>
  <c r="CG20" i="56"/>
  <c r="BE16" i="56"/>
  <c r="AT64" i="56"/>
  <c r="FD59" i="56"/>
  <c r="DF58" i="56"/>
  <c r="AZ46" i="56"/>
  <c r="FU40" i="56"/>
  <c r="FN25" i="56"/>
  <c r="FO25" i="56" s="1"/>
  <c r="CN73" i="56"/>
  <c r="DR86" i="56"/>
  <c r="DZ73" i="56"/>
  <c r="CS73" i="56"/>
  <c r="EG12" i="56"/>
  <c r="R85" i="56"/>
  <c r="CG59" i="56"/>
  <c r="CZ19" i="56"/>
  <c r="CG56" i="56"/>
  <c r="BQ79" i="56"/>
  <c r="EK28" i="56"/>
  <c r="V67" i="56"/>
  <c r="DA22" i="56"/>
  <c r="J53" i="56"/>
  <c r="K53" i="56" s="1"/>
  <c r="DU71" i="56"/>
  <c r="N39" i="56"/>
  <c r="BE39" i="56"/>
  <c r="AC49" i="56"/>
  <c r="BY17" i="56"/>
  <c r="BE72" i="56"/>
  <c r="FL88" i="56"/>
  <c r="D47" i="56"/>
  <c r="DR52" i="56"/>
  <c r="BU12" i="56"/>
  <c r="FE17" i="56"/>
  <c r="D39" i="56"/>
  <c r="DR22" i="56"/>
  <c r="DS22" i="56" s="1"/>
  <c r="BI31" i="56"/>
  <c r="DV52" i="56"/>
  <c r="EB38" i="56"/>
  <c r="DV15" i="56"/>
  <c r="BZ65" i="56"/>
  <c r="AL52" i="56"/>
  <c r="FF73" i="56"/>
  <c r="EK23" i="56"/>
  <c r="EH29" i="56"/>
  <c r="EI29" i="56" s="1"/>
  <c r="DX74" i="56"/>
  <c r="BL83" i="56"/>
  <c r="FX67" i="56"/>
  <c r="CW20" i="56"/>
  <c r="AF57" i="56"/>
  <c r="BT57" i="56"/>
  <c r="DZ51" i="56"/>
  <c r="CG22" i="56"/>
  <c r="EK60" i="56"/>
  <c r="FQ66" i="56"/>
  <c r="FV48" i="56"/>
  <c r="AC74" i="56"/>
  <c r="BI37" i="56"/>
  <c r="AD86" i="56"/>
  <c r="CP66" i="56"/>
  <c r="BD19" i="56"/>
  <c r="FP63" i="56"/>
  <c r="EH23" i="56"/>
  <c r="EI23" i="56" s="1"/>
  <c r="CB83" i="56"/>
  <c r="FH14" i="56"/>
  <c r="EB66" i="56"/>
  <c r="AL59" i="56"/>
  <c r="AM59" i="56" s="1"/>
  <c r="EZ84" i="56"/>
  <c r="J31" i="56"/>
  <c r="CT35" i="56"/>
  <c r="CU35" i="56" s="1"/>
  <c r="FE51" i="56"/>
  <c r="AH75" i="56"/>
  <c r="DV64" i="56"/>
  <c r="FT63" i="56"/>
  <c r="BJ74" i="56"/>
  <c r="BK74" i="56" s="1"/>
  <c r="BB63" i="56"/>
  <c r="EK50" i="56"/>
  <c r="FA30" i="56"/>
  <c r="AW21" i="56"/>
  <c r="BB64" i="56"/>
  <c r="BX67" i="56"/>
  <c r="FL43" i="56"/>
  <c r="M51" i="56"/>
  <c r="AV72" i="56"/>
  <c r="DT45" i="56"/>
  <c r="AW81" i="56"/>
  <c r="F88" i="56"/>
  <c r="BH23" i="56"/>
  <c r="DY62" i="56"/>
  <c r="CH68" i="56"/>
  <c r="AB21" i="56"/>
  <c r="AF87" i="56"/>
  <c r="R11" i="56"/>
  <c r="DU47" i="56"/>
  <c r="AN78" i="56"/>
  <c r="M20" i="56"/>
  <c r="DT52" i="56"/>
  <c r="CO17" i="56"/>
  <c r="FL82" i="56"/>
  <c r="AD33" i="56"/>
  <c r="BX30" i="56"/>
  <c r="H44" i="56"/>
  <c r="BB17" i="56"/>
  <c r="BC17" i="56" s="1"/>
  <c r="AW26" i="56"/>
  <c r="CH14" i="56"/>
  <c r="CI14" i="56" s="1"/>
  <c r="FR79" i="56"/>
  <c r="FS79" i="56" s="1"/>
  <c r="CW46" i="56"/>
  <c r="CP63" i="56"/>
  <c r="BN72" i="56"/>
  <c r="CJ29" i="56"/>
  <c r="DE66" i="56"/>
  <c r="DP75" i="56"/>
  <c r="EV57" i="56"/>
  <c r="D29" i="56"/>
  <c r="CG51" i="56"/>
  <c r="BI41" i="56"/>
  <c r="EV11" i="56"/>
  <c r="CX56" i="56"/>
  <c r="F14" i="56"/>
  <c r="BF27" i="56"/>
  <c r="BG27" i="56" s="1"/>
  <c r="CN22" i="56"/>
  <c r="CT82" i="56"/>
  <c r="FE54" i="56"/>
  <c r="DE34" i="56"/>
  <c r="V29" i="56"/>
  <c r="W29" i="56" s="1"/>
  <c r="Q60" i="56"/>
  <c r="N53" i="56"/>
  <c r="AR70" i="56"/>
  <c r="AK74" i="56"/>
  <c r="BZ22" i="56"/>
  <c r="FT31" i="56"/>
  <c r="AB86" i="56"/>
  <c r="CR48" i="56"/>
  <c r="DB12" i="56"/>
  <c r="DC12" i="56" s="1"/>
  <c r="FR60" i="56"/>
  <c r="FS60" i="56" s="1"/>
  <c r="EL19" i="56"/>
  <c r="AX28" i="56"/>
  <c r="FA24" i="56"/>
  <c r="T40" i="56"/>
  <c r="BJ23" i="56"/>
  <c r="BK23" i="56" s="1"/>
  <c r="CK66" i="56"/>
  <c r="FB12" i="56"/>
  <c r="CC31" i="56"/>
  <c r="DI53" i="56"/>
  <c r="CW53" i="56"/>
  <c r="CS48" i="56"/>
  <c r="CL13" i="56"/>
  <c r="FB50" i="56"/>
  <c r="FC50" i="56" s="1"/>
  <c r="FA62" i="56"/>
  <c r="FA51" i="56"/>
  <c r="AV47" i="56"/>
  <c r="CT81" i="56"/>
  <c r="BP26" i="56"/>
  <c r="V20" i="56"/>
  <c r="DQ57" i="56"/>
  <c r="AK87" i="56"/>
  <c r="CK25" i="56"/>
  <c r="EX40" i="56"/>
  <c r="CZ75" i="56"/>
  <c r="DV31" i="56"/>
  <c r="DW31" i="56" s="1"/>
  <c r="EZ66" i="56"/>
  <c r="BX24" i="56"/>
  <c r="R72" i="56"/>
  <c r="S72" i="56" s="1"/>
  <c r="DD68" i="56"/>
  <c r="AK27" i="56"/>
  <c r="ED84" i="56"/>
  <c r="EE84" i="56" s="1"/>
  <c r="CJ23" i="56"/>
  <c r="BM90" i="56"/>
  <c r="DQ73" i="56"/>
  <c r="CS51" i="56"/>
  <c r="EV60" i="56"/>
  <c r="BF38" i="56"/>
  <c r="EJ36" i="56"/>
  <c r="BZ34" i="56"/>
  <c r="CA34" i="56" s="1"/>
  <c r="EP88" i="56"/>
  <c r="EQ88" i="56" s="1"/>
  <c r="DF84" i="56"/>
  <c r="DG84" i="56" s="1"/>
  <c r="Q24" i="56"/>
  <c r="CX60" i="56"/>
  <c r="CY60" i="56" s="1"/>
  <c r="R49" i="56"/>
  <c r="FU68" i="56"/>
  <c r="AJ54" i="56"/>
  <c r="CV79" i="56"/>
  <c r="I64" i="56"/>
  <c r="CX12" i="56"/>
  <c r="CY12" i="56" s="1"/>
  <c r="N24" i="56"/>
  <c r="BI53" i="56"/>
  <c r="FB75" i="56"/>
  <c r="FT43" i="56"/>
  <c r="BU87" i="56"/>
  <c r="FP86" i="56"/>
  <c r="Z64" i="56"/>
  <c r="AA64" i="56" s="1"/>
  <c r="EN21" i="56"/>
  <c r="AJ20" i="56"/>
  <c r="CO52" i="56"/>
  <c r="CV39" i="56"/>
  <c r="FB41" i="56"/>
  <c r="FY69" i="56"/>
  <c r="EJ75" i="56"/>
  <c r="DY17" i="56"/>
  <c r="AG40" i="56"/>
  <c r="CD51" i="56"/>
  <c r="CE51" i="56" s="1"/>
  <c r="EN19" i="56"/>
  <c r="CZ44" i="56"/>
  <c r="Z30" i="56"/>
  <c r="AA30" i="56" s="1"/>
  <c r="DU18" i="56"/>
  <c r="DQ87" i="56"/>
  <c r="AS55" i="56"/>
  <c r="T29" i="56"/>
  <c r="FN45" i="56"/>
  <c r="Y70" i="56"/>
  <c r="EN47" i="56"/>
  <c r="FF26" i="56"/>
  <c r="BA38" i="56"/>
  <c r="DF40" i="56"/>
  <c r="DG40" i="56" s="1"/>
  <c r="EJ86" i="56"/>
  <c r="FJ84" i="56"/>
  <c r="FU32" i="56"/>
  <c r="CC13" i="56"/>
  <c r="FR21" i="56"/>
  <c r="DF52" i="56"/>
  <c r="DT67" i="56"/>
  <c r="AX18" i="56"/>
  <c r="DJ18" i="56"/>
  <c r="ED38" i="56"/>
  <c r="BH38" i="56"/>
  <c r="AF41" i="56"/>
  <c r="BP12" i="56"/>
  <c r="DD35" i="56"/>
  <c r="T45" i="56"/>
  <c r="FD13" i="56"/>
  <c r="J26" i="56"/>
  <c r="DA46" i="56"/>
  <c r="ED75" i="56"/>
  <c r="EE75" i="56" s="1"/>
  <c r="V80" i="56"/>
  <c r="DT20" i="56"/>
  <c r="FP66" i="56"/>
  <c r="Z32" i="56"/>
  <c r="BJ43" i="56"/>
  <c r="EH43" i="56"/>
  <c r="EI43" i="56" s="1"/>
  <c r="FH27" i="56"/>
  <c r="E17" i="56"/>
  <c r="BI81" i="56"/>
  <c r="FJ24" i="56"/>
  <c r="D56" i="56"/>
  <c r="D67" i="56"/>
  <c r="DB87" i="56"/>
  <c r="DC87" i="56" s="1"/>
  <c r="H26" i="56"/>
  <c r="FU26" i="56"/>
  <c r="CG24" i="56"/>
  <c r="AS61" i="56"/>
  <c r="DM29" i="56"/>
  <c r="AL62" i="56"/>
  <c r="AM62" i="56" s="1"/>
  <c r="N82" i="56"/>
  <c r="EJ87" i="56"/>
  <c r="FU34" i="56"/>
  <c r="CV44" i="56"/>
  <c r="CN27" i="56"/>
  <c r="BX59" i="56"/>
  <c r="BQ68" i="56"/>
  <c r="DN79" i="56"/>
  <c r="DO79" i="56" s="1"/>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G61" i="56" s="1"/>
  <c r="AL55" i="56"/>
  <c r="AM55" i="56" s="1"/>
  <c r="DX72" i="56"/>
  <c r="DY84" i="56"/>
  <c r="BR45" i="56"/>
  <c r="FV66" i="56"/>
  <c r="AC15" i="56"/>
  <c r="AN24" i="56"/>
  <c r="DD77" i="56"/>
  <c r="U19" i="56"/>
  <c r="DD58" i="56"/>
  <c r="CB29" i="56"/>
  <c r="EB78" i="56"/>
  <c r="AH52" i="56"/>
  <c r="AI52" i="56" s="1"/>
  <c r="BH69" i="56"/>
  <c r="BP87" i="56"/>
  <c r="BX56" i="56"/>
  <c r="Z27" i="56"/>
  <c r="AA27" i="56" s="1"/>
  <c r="DN74" i="56"/>
  <c r="CH23" i="56"/>
  <c r="EL62" i="56"/>
  <c r="ED11" i="56"/>
  <c r="BR30" i="56"/>
  <c r="DP23" i="56"/>
  <c r="EP33" i="56"/>
  <c r="AS24" i="56"/>
  <c r="EC84" i="56"/>
  <c r="EK71" i="56"/>
  <c r="DX36" i="56"/>
  <c r="BT60" i="56"/>
  <c r="AV29" i="56"/>
  <c r="AV60" i="56"/>
  <c r="CB57" i="56"/>
  <c r="AR76" i="56"/>
  <c r="CS62" i="56"/>
  <c r="AB77" i="56"/>
  <c r="BR31" i="56"/>
  <c r="BS31" i="56" s="1"/>
  <c r="FX18" i="56"/>
  <c r="CC71" i="56"/>
  <c r="EO63" i="56"/>
  <c r="CG71" i="56"/>
  <c r="BM85" i="56"/>
  <c r="CC87" i="56"/>
  <c r="BV16" i="56"/>
  <c r="BW16" i="56" s="1"/>
  <c r="EJ66" i="56"/>
  <c r="EJ61" i="56"/>
  <c r="FD47" i="56"/>
  <c r="DJ74" i="56"/>
  <c r="AV68" i="56"/>
  <c r="I45" i="56"/>
  <c r="EN49" i="56"/>
  <c r="CK24" i="56"/>
  <c r="AJ67" i="56"/>
  <c r="BX87" i="56"/>
  <c r="DQ58" i="56"/>
  <c r="DQ46" i="56"/>
  <c r="EH86" i="56"/>
  <c r="EI86" i="56" s="1"/>
  <c r="CR60" i="56"/>
  <c r="AR73" i="56"/>
  <c r="M34" i="56"/>
  <c r="CN39" i="56"/>
  <c r="EN56" i="56"/>
  <c r="EB69" i="56"/>
  <c r="CH67" i="56"/>
  <c r="BV83" i="56"/>
  <c r="BW83" i="56" s="1"/>
  <c r="BB19" i="56"/>
  <c r="AB24" i="56"/>
  <c r="EF16" i="56"/>
  <c r="FH31" i="56"/>
  <c r="FR86" i="56"/>
  <c r="FS86" i="56" s="1"/>
  <c r="FQ80" i="56"/>
  <c r="EH87" i="56"/>
  <c r="EI87" i="56" s="1"/>
  <c r="BQ88" i="56"/>
  <c r="CR41" i="56"/>
  <c r="BL61" i="56"/>
  <c r="CR39" i="56"/>
  <c r="FD62" i="56"/>
  <c r="EK72" i="56"/>
  <c r="N25" i="56"/>
  <c r="BM81" i="56"/>
  <c r="BJ25" i="56"/>
  <c r="BK25" i="56" s="1"/>
  <c r="BX74" i="56"/>
  <c r="DI20" i="56"/>
  <c r="E46" i="56"/>
  <c r="EG16" i="56"/>
  <c r="DH68" i="56"/>
  <c r="DP53" i="56"/>
  <c r="DF20" i="56"/>
  <c r="DG20" i="56" s="1"/>
  <c r="DL30" i="56"/>
  <c r="M81" i="56"/>
  <c r="FU77" i="56"/>
  <c r="DP86" i="56"/>
  <c r="BJ75" i="56"/>
  <c r="X48" i="56"/>
  <c r="BN55" i="56"/>
  <c r="CW69" i="56"/>
  <c r="E37" i="56"/>
  <c r="CS67" i="56"/>
  <c r="AH87" i="56"/>
  <c r="AI87" i="56" s="1"/>
  <c r="CH86" i="56"/>
  <c r="CI86" i="56" s="1"/>
  <c r="DA67" i="56"/>
  <c r="DD40" i="56"/>
  <c r="CB46" i="56"/>
  <c r="EF85" i="56"/>
  <c r="X64" i="56"/>
  <c r="BQ72" i="56"/>
  <c r="AR79" i="56"/>
  <c r="R60" i="56"/>
  <c r="FJ29" i="56"/>
  <c r="FK29" i="56" s="1"/>
  <c r="DR50" i="56"/>
  <c r="AO58" i="56"/>
  <c r="Z54" i="56"/>
  <c r="M16" i="56"/>
  <c r="CV41" i="56"/>
  <c r="CB74" i="56"/>
  <c r="DR36" i="56"/>
  <c r="DS36" i="56" s="1"/>
  <c r="DT44" i="56"/>
  <c r="FB15" i="56"/>
  <c r="AP16" i="56"/>
  <c r="CC42" i="56"/>
  <c r="AP86" i="56"/>
  <c r="BM26" i="56"/>
  <c r="DH27" i="56"/>
  <c r="BP76" i="56"/>
  <c r="DM21" i="56"/>
  <c r="CH60" i="56"/>
  <c r="DJ20" i="56"/>
  <c r="DV76" i="56"/>
  <c r="DW76" i="56" s="1"/>
  <c r="CR79" i="56"/>
  <c r="CR82" i="56"/>
  <c r="BX79" i="56"/>
  <c r="EW74" i="56"/>
  <c r="Q79" i="56"/>
  <c r="FV20" i="56"/>
  <c r="CN79" i="56"/>
  <c r="BM55" i="56"/>
  <c r="FN12" i="56"/>
  <c r="AK77" i="56"/>
  <c r="R79" i="56"/>
  <c r="Z59" i="56"/>
  <c r="AA59" i="56" s="1"/>
  <c r="CJ44" i="56"/>
  <c r="AD51" i="56"/>
  <c r="DB50" i="56"/>
  <c r="DC50" i="56" s="1"/>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DS71" i="56" s="1"/>
  <c r="AZ63" i="56"/>
  <c r="P18" i="56"/>
  <c r="EP81" i="56"/>
  <c r="EQ81" i="56" s="1"/>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CQ51" i="56" s="1"/>
  <c r="BH80" i="56"/>
  <c r="BH35" i="56"/>
  <c r="CC36" i="56"/>
  <c r="DU40" i="56"/>
  <c r="CF27" i="56"/>
  <c r="CS64" i="56"/>
  <c r="AT12" i="56"/>
  <c r="AB29" i="56"/>
  <c r="EK44" i="56"/>
  <c r="DZ36" i="56"/>
  <c r="EA36" i="56" s="1"/>
  <c r="EP66" i="56"/>
  <c r="EQ66" i="56" s="1"/>
  <c r="CW56" i="56"/>
  <c r="DY87" i="56"/>
  <c r="DI59" i="56"/>
  <c r="FT56" i="56"/>
  <c r="FT41" i="56"/>
  <c r="BA14" i="56"/>
  <c r="DF11" i="56"/>
  <c r="DH30" i="56"/>
  <c r="FR36" i="56"/>
  <c r="FS36" i="56" s="1"/>
  <c r="DZ19" i="56"/>
  <c r="DR82" i="56"/>
  <c r="BU23" i="56"/>
  <c r="AW35" i="56"/>
  <c r="AX27" i="56"/>
  <c r="AY27" i="56" s="1"/>
  <c r="FE44" i="56"/>
  <c r="EB23" i="56"/>
  <c r="DJ17" i="56"/>
  <c r="FI36" i="56"/>
  <c r="EZ47" i="56"/>
  <c r="EJ27" i="56"/>
  <c r="X72" i="56"/>
  <c r="FD46" i="56"/>
  <c r="EH33" i="56"/>
  <c r="BP19" i="56"/>
  <c r="DN44" i="56"/>
  <c r="FF71" i="56"/>
  <c r="FG71" i="56" s="1"/>
  <c r="FF20" i="56"/>
  <c r="BY83" i="56"/>
  <c r="BY35" i="56"/>
  <c r="BF34" i="56"/>
  <c r="I84" i="56"/>
  <c r="CF50" i="56"/>
  <c r="N61" i="56"/>
  <c r="CT43" i="56"/>
  <c r="CU43" i="56" s="1"/>
  <c r="H25" i="56"/>
  <c r="AN26" i="56"/>
  <c r="N56" i="56"/>
  <c r="O56" i="56" s="1"/>
  <c r="AL86" i="56"/>
  <c r="AM86" i="56" s="1"/>
  <c r="DY34" i="56"/>
  <c r="BZ51" i="56"/>
  <c r="CA51" i="56" s="1"/>
  <c r="FP35" i="56"/>
  <c r="FE66" i="56"/>
  <c r="L15" i="56"/>
  <c r="DT23" i="56"/>
  <c r="BI47" i="56"/>
  <c r="EJ51" i="56"/>
  <c r="BT52" i="56"/>
  <c r="CK28" i="56"/>
  <c r="DD30" i="56"/>
  <c r="AH48" i="56"/>
  <c r="FV73" i="56"/>
  <c r="DY21" i="56"/>
  <c r="AB15" i="56"/>
  <c r="CB69" i="56"/>
  <c r="FD33" i="56"/>
  <c r="DX70" i="56"/>
  <c r="AC34" i="56"/>
  <c r="BJ87" i="56"/>
  <c r="AN62" i="56"/>
  <c r="M72" i="56"/>
  <c r="AC73" i="56"/>
  <c r="AD54" i="56"/>
  <c r="AE54" i="56" s="1"/>
  <c r="CP52" i="56"/>
  <c r="CT62" i="56"/>
  <c r="AJ57" i="56"/>
  <c r="BZ69" i="56"/>
  <c r="BL17" i="56"/>
  <c r="AX13" i="56"/>
  <c r="AY13" i="56" s="1"/>
  <c r="CG19" i="56"/>
  <c r="BP34" i="56"/>
  <c r="DQ45" i="56"/>
  <c r="EH55" i="56"/>
  <c r="DZ22" i="56"/>
  <c r="EK63" i="56"/>
  <c r="CP56" i="56"/>
  <c r="CQ56" i="56" s="1"/>
  <c r="AO85" i="56"/>
  <c r="DP68" i="56"/>
  <c r="FU48" i="56"/>
  <c r="CJ21" i="56"/>
  <c r="DA85" i="56"/>
  <c r="EC45" i="56"/>
  <c r="BX44" i="56"/>
  <c r="FR18" i="56"/>
  <c r="FS18" i="56" s="1"/>
  <c r="DT87" i="56"/>
  <c r="M59" i="56"/>
  <c r="H69" i="56"/>
  <c r="DB70" i="56"/>
  <c r="AW74" i="56"/>
  <c r="AX36" i="56"/>
  <c r="BA23" i="56"/>
  <c r="AO19" i="56"/>
  <c r="H50" i="56"/>
  <c r="AN72" i="56"/>
  <c r="CN71" i="56"/>
  <c r="BB21" i="56"/>
  <c r="BM71" i="56"/>
  <c r="CS42" i="56"/>
  <c r="BN16" i="56"/>
  <c r="BO16" i="56" s="1"/>
  <c r="DU45" i="56"/>
  <c r="T60" i="56"/>
  <c r="Z77" i="56"/>
  <c r="DY27" i="56"/>
  <c r="FE31" i="56"/>
  <c r="I77" i="56"/>
  <c r="DT75" i="56"/>
  <c r="FD84" i="56"/>
  <c r="AV87" i="56"/>
  <c r="R63" i="56"/>
  <c r="BL34" i="56"/>
  <c r="D75" i="56"/>
  <c r="FZ77" i="56"/>
  <c r="GA77" i="56" s="1"/>
  <c r="FY80" i="56"/>
  <c r="EP31" i="56"/>
  <c r="FV42" i="56"/>
  <c r="DR67" i="56"/>
  <c r="FI84" i="56"/>
  <c r="V68" i="56"/>
  <c r="AG63" i="56"/>
  <c r="EO50" i="56"/>
  <c r="BM69" i="56"/>
  <c r="D54" i="56"/>
  <c r="CG27" i="56"/>
  <c r="FJ11" i="56"/>
  <c r="DE86" i="56"/>
  <c r="CP28" i="56"/>
  <c r="BT12" i="56"/>
  <c r="FB66" i="56"/>
  <c r="AL48" i="56"/>
  <c r="BD53" i="56"/>
  <c r="BY28" i="56"/>
  <c r="AS83" i="56"/>
  <c r="DQ83" i="56"/>
  <c r="BQ76" i="56"/>
  <c r="AP18" i="56"/>
  <c r="CO33" i="56"/>
  <c r="FB22" i="56"/>
  <c r="FC22" i="56" s="1"/>
  <c r="DF21" i="56"/>
  <c r="AO62" i="56"/>
  <c r="EJ55" i="56"/>
  <c r="FZ19" i="56"/>
  <c r="GA19" i="56" s="1"/>
  <c r="BU28" i="56"/>
  <c r="BT66" i="56"/>
  <c r="BZ84" i="56"/>
  <c r="F27" i="56"/>
  <c r="FD21" i="56"/>
  <c r="FF29" i="56"/>
  <c r="H54" i="56"/>
  <c r="V32" i="56"/>
  <c r="CS78" i="56"/>
  <c r="DH40" i="56"/>
  <c r="EG78" i="56"/>
  <c r="DU81" i="56"/>
  <c r="DH41" i="56"/>
  <c r="AO15" i="56"/>
  <c r="F40" i="56"/>
  <c r="CL14" i="56"/>
  <c r="CV85" i="56"/>
  <c r="EK61" i="56"/>
  <c r="AK53" i="56"/>
  <c r="BQ49" i="56"/>
  <c r="FD19" i="56"/>
  <c r="AH68" i="56"/>
  <c r="AI68" i="56" s="1"/>
  <c r="EZ25" i="56"/>
  <c r="E81" i="56"/>
  <c r="AK60" i="56"/>
  <c r="EX31" i="56"/>
  <c r="DZ39" i="56"/>
  <c r="EA39" i="56" s="1"/>
  <c r="FX86" i="56"/>
  <c r="BP52" i="56"/>
  <c r="FZ78" i="56"/>
  <c r="CV63" i="56"/>
  <c r="DV85" i="56"/>
  <c r="DW85" i="56" s="1"/>
  <c r="F66" i="56"/>
  <c r="FB83" i="56"/>
  <c r="FC83" i="56" s="1"/>
  <c r="DA38" i="56"/>
  <c r="P36" i="56"/>
  <c r="EW83" i="56"/>
  <c r="FH90" i="56"/>
  <c r="EG31" i="56"/>
  <c r="R15" i="56"/>
  <c r="AW11" i="56"/>
  <c r="Y31" i="56"/>
  <c r="CB76" i="56"/>
  <c r="AT57" i="56"/>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AU33" i="56" s="1"/>
  <c r="FH24" i="56"/>
  <c r="CD70" i="56"/>
  <c r="N22" i="56"/>
  <c r="CX55" i="56"/>
  <c r="F62" i="56"/>
  <c r="DU44" i="56"/>
  <c r="FF36" i="56"/>
  <c r="DZ70" i="56"/>
  <c r="EA70" i="56" s="1"/>
  <c r="BV52" i="56"/>
  <c r="BW52" i="56" s="1"/>
  <c r="CZ62" i="56"/>
  <c r="BP69" i="56"/>
  <c r="BN67" i="56"/>
  <c r="BO67" i="56" s="1"/>
  <c r="EN75" i="56"/>
  <c r="L28" i="56"/>
  <c r="FM86" i="56"/>
  <c r="CR17" i="56"/>
  <c r="FN28" i="56"/>
  <c r="CK69" i="56"/>
  <c r="DR63" i="56"/>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EA66" i="56" s="1"/>
  <c r="FT48" i="56"/>
  <c r="BH76" i="56"/>
  <c r="EL38" i="56"/>
  <c r="DV41" i="56"/>
  <c r="FH33" i="56"/>
  <c r="FZ31" i="56"/>
  <c r="GA31" i="56" s="1"/>
  <c r="BL84" i="56"/>
  <c r="CV17" i="56"/>
  <c r="DM17" i="56"/>
  <c r="BZ28" i="56"/>
  <c r="EX19" i="56"/>
  <c r="EY19" i="56" s="1"/>
  <c r="AT50" i="56"/>
  <c r="AU50" i="56" s="1"/>
  <c r="CT28" i="56"/>
  <c r="CU28" i="56" s="1"/>
  <c r="FE33" i="56"/>
  <c r="BN42" i="56"/>
  <c r="DT24" i="56"/>
  <c r="DE38" i="56"/>
  <c r="FU11" i="56"/>
  <c r="EP20" i="56"/>
  <c r="EQ20" i="56" s="1"/>
  <c r="BH40" i="56"/>
  <c r="EC69" i="56"/>
  <c r="EV52" i="56"/>
  <c r="N54" i="56"/>
  <c r="BF19" i="56"/>
  <c r="BF53" i="56"/>
  <c r="BG53" i="56" s="1"/>
  <c r="DB38" i="56"/>
  <c r="DC38" i="56" s="1"/>
  <c r="DJ81" i="56"/>
  <c r="DK81" i="56" s="1"/>
  <c r="FI58" i="56"/>
  <c r="FL69" i="56"/>
  <c r="EV45" i="56"/>
  <c r="CG39" i="56"/>
  <c r="EW59" i="56"/>
  <c r="CX81" i="56"/>
  <c r="CY81" i="56" s="1"/>
  <c r="DJ59" i="56"/>
  <c r="DK59" i="56" s="1"/>
  <c r="FY29" i="56"/>
  <c r="DV58" i="56"/>
  <c r="Y53" i="56"/>
  <c r="DA55" i="56"/>
  <c r="BB37" i="56"/>
  <c r="BC37" i="56" s="1"/>
  <c r="CH78" i="56"/>
  <c r="CI78" i="56" s="1"/>
  <c r="BY66" i="56"/>
  <c r="EG29" i="56"/>
  <c r="CF65" i="56"/>
  <c r="CR32" i="56"/>
  <c r="EP41" i="56"/>
  <c r="FQ52" i="56"/>
  <c r="BZ72" i="56"/>
  <c r="CA72" i="56" s="1"/>
  <c r="DH28" i="56"/>
  <c r="DY15" i="56"/>
  <c r="CJ70" i="56"/>
  <c r="DU49" i="56"/>
  <c r="BD33" i="56"/>
  <c r="CX24" i="56"/>
  <c r="EH21" i="56"/>
  <c r="EI21" i="56" s="1"/>
  <c r="V34" i="56"/>
  <c r="W34" i="56" s="1"/>
  <c r="FH25" i="56"/>
  <c r="Y51" i="56"/>
  <c r="EG65" i="56"/>
  <c r="BR16" i="56"/>
  <c r="R40" i="56"/>
  <c r="AC72" i="56"/>
  <c r="DV25" i="56"/>
  <c r="BV62" i="56"/>
  <c r="BW62" i="56" s="1"/>
  <c r="CV32" i="56"/>
  <c r="AG65" i="56"/>
  <c r="EJ19" i="56"/>
  <c r="BB27" i="56"/>
  <c r="DX33" i="56"/>
  <c r="L87" i="56"/>
  <c r="CC57" i="56"/>
  <c r="CP62" i="56"/>
  <c r="FY38" i="56"/>
  <c r="P79" i="56"/>
  <c r="J71" i="56"/>
  <c r="EF77" i="56"/>
  <c r="N19" i="56"/>
  <c r="O19" i="56" s="1"/>
  <c r="H28" i="56"/>
  <c r="FB62" i="56"/>
  <c r="EP76" i="56"/>
  <c r="EQ76" i="56" s="1"/>
  <c r="BM31" i="56"/>
  <c r="FA68" i="56"/>
  <c r="Z83" i="56"/>
  <c r="AA83" i="56" s="1"/>
  <c r="P77" i="56"/>
  <c r="AX71" i="56"/>
  <c r="AY71" i="56" s="1"/>
  <c r="BA82" i="56"/>
  <c r="FJ35" i="56"/>
  <c r="DA27" i="56"/>
  <c r="DI66" i="56"/>
  <c r="FH15" i="56"/>
  <c r="EP32" i="56"/>
  <c r="EG33" i="56"/>
  <c r="D42" i="56"/>
  <c r="EF39" i="56"/>
  <c r="EC62" i="56"/>
  <c r="FV64" i="56"/>
  <c r="FW64" i="56" s="1"/>
  <c r="H31" i="56"/>
  <c r="BR43" i="56"/>
  <c r="BS43" i="56" s="1"/>
  <c r="AH39" i="56"/>
  <c r="AI39" i="56" s="1"/>
  <c r="FQ40" i="56"/>
  <c r="H72" i="56"/>
  <c r="CO62" i="56"/>
  <c r="BA42" i="56"/>
  <c r="BE83" i="56"/>
  <c r="AH43" i="56"/>
  <c r="AI43" i="56" s="1"/>
  <c r="BY53" i="56"/>
  <c r="EP58" i="56"/>
  <c r="EQ58" i="56" s="1"/>
  <c r="FJ77" i="56"/>
  <c r="CO46" i="56"/>
  <c r="AH20" i="56"/>
  <c r="AH79" i="56"/>
  <c r="AI79" i="56" s="1"/>
  <c r="BH17" i="56"/>
  <c r="BQ80" i="56"/>
  <c r="FP52" i="56"/>
  <c r="BU68" i="56"/>
  <c r="FE13" i="56"/>
  <c r="BX13" i="56"/>
  <c r="FR19" i="56"/>
  <c r="EC86" i="56"/>
  <c r="ED15" i="56"/>
  <c r="EE15" i="56" s="1"/>
  <c r="DL31" i="56"/>
  <c r="X61" i="56"/>
  <c r="BX60" i="56"/>
  <c r="FN64" i="56"/>
  <c r="CX51" i="56"/>
  <c r="CY51" i="56" s="1"/>
  <c r="AB33" i="56"/>
  <c r="FI43" i="56"/>
  <c r="EH48" i="56"/>
  <c r="DQ77" i="56"/>
  <c r="P17" i="56"/>
  <c r="CR46" i="56"/>
  <c r="CF68" i="56"/>
  <c r="Q42" i="56"/>
  <c r="BY87" i="56"/>
  <c r="BR11" i="56"/>
  <c r="DR64" i="56"/>
  <c r="J41" i="56"/>
  <c r="K41" i="56" s="1"/>
  <c r="CV69" i="56"/>
  <c r="FA45" i="56"/>
  <c r="AB73" i="56"/>
  <c r="DQ80" i="56"/>
  <c r="FZ53" i="56"/>
  <c r="BR80" i="56"/>
  <c r="EG84" i="56"/>
  <c r="DE21" i="56"/>
  <c r="CF31" i="56"/>
  <c r="BX55" i="56"/>
  <c r="EF24" i="56"/>
  <c r="EZ35" i="56"/>
  <c r="AW60" i="56"/>
  <c r="DL84" i="56"/>
  <c r="FP14" i="56"/>
  <c r="BT69" i="56"/>
  <c r="N20" i="56"/>
  <c r="O20" i="56" s="1"/>
  <c r="CV42" i="56"/>
  <c r="ED19" i="56"/>
  <c r="EE19" i="56" s="1"/>
  <c r="BB12" i="56"/>
  <c r="CH29" i="56"/>
  <c r="FD66" i="56"/>
  <c r="FR24" i="56"/>
  <c r="BH68" i="56"/>
  <c r="EX38" i="56"/>
  <c r="AR28" i="56"/>
  <c r="BI26" i="56"/>
  <c r="FP73" i="56"/>
  <c r="BZ20" i="56"/>
  <c r="CA20" i="56" s="1"/>
  <c r="AN86" i="56"/>
  <c r="CJ58" i="56"/>
  <c r="FX62" i="56"/>
  <c r="M32" i="56"/>
  <c r="AZ43" i="56"/>
  <c r="CZ87" i="56"/>
  <c r="FX52" i="56"/>
  <c r="DF50" i="56"/>
  <c r="FI73" i="56"/>
  <c r="AO64" i="56"/>
  <c r="DA34" i="56"/>
  <c r="FN77" i="56"/>
  <c r="BQ43" i="56"/>
  <c r="AN70" i="56"/>
  <c r="DR40" i="56"/>
  <c r="DS40" i="56" s="1"/>
  <c r="EK75" i="56"/>
  <c r="AS14" i="56"/>
  <c r="DJ82" i="56"/>
  <c r="CG86" i="56"/>
  <c r="CL74" i="56"/>
  <c r="AP85" i="56"/>
  <c r="I22" i="56"/>
  <c r="L45" i="56"/>
  <c r="CN57" i="56"/>
  <c r="EO53" i="56"/>
  <c r="CO78" i="56"/>
  <c r="AD74" i="56"/>
  <c r="AE74" i="56" s="1"/>
  <c r="DB29" i="56"/>
  <c r="DC29" i="56" s="1"/>
  <c r="AB64" i="56"/>
  <c r="FE50" i="56"/>
  <c r="CH75" i="56"/>
  <c r="CI75" i="56" s="1"/>
  <c r="EZ17" i="56"/>
  <c r="DT27" i="56"/>
  <c r="AP52" i="56"/>
  <c r="CP72" i="56"/>
  <c r="BX23" i="56"/>
  <c r="DM41" i="56"/>
  <c r="DD19" i="56"/>
  <c r="EB12" i="56"/>
  <c r="FR63" i="56"/>
  <c r="FS63" i="56" s="1"/>
  <c r="BN19" i="56"/>
  <c r="BO19" i="56" s="1"/>
  <c r="EC14" i="56"/>
  <c r="U42" i="56"/>
  <c r="DQ68" i="56"/>
  <c r="FL28" i="56"/>
  <c r="AZ22" i="56"/>
  <c r="AL60" i="56"/>
  <c r="AM60" i="56" s="1"/>
  <c r="BV31" i="56"/>
  <c r="BW31" i="56" s="1"/>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AY53" i="56" s="1"/>
  <c r="F34" i="56"/>
  <c r="DH78" i="56"/>
  <c r="FX14" i="56"/>
  <c r="FQ69" i="56"/>
  <c r="DF64" i="56"/>
  <c r="DG64" i="56" s="1"/>
  <c r="BA86" i="56"/>
  <c r="AD22" i="56"/>
  <c r="FQ12" i="56"/>
  <c r="FA34" i="56"/>
  <c r="CB49" i="56"/>
  <c r="DJ69" i="56"/>
  <c r="DK69" i="56" s="1"/>
  <c r="BQ18" i="56"/>
  <c r="FM70" i="56"/>
  <c r="AJ50" i="56"/>
  <c r="FV86" i="56"/>
  <c r="BA26" i="56"/>
  <c r="DX63" i="56"/>
  <c r="BH50" i="56"/>
  <c r="CJ19" i="56"/>
  <c r="CW11" i="56"/>
  <c r="BP50" i="56"/>
  <c r="AX38" i="56"/>
  <c r="BA68" i="56"/>
  <c r="DN41" i="56"/>
  <c r="FU71" i="56"/>
  <c r="CV78" i="56"/>
  <c r="AV73" i="56"/>
  <c r="L50" i="56"/>
  <c r="H47" i="56"/>
  <c r="L44" i="56"/>
  <c r="EP21" i="56"/>
  <c r="FF41" i="56"/>
  <c r="CH77" i="56"/>
  <c r="AH36" i="56"/>
  <c r="AB44" i="56"/>
  <c r="EN15" i="56"/>
  <c r="FJ82" i="56"/>
  <c r="FK82" i="56" s="1"/>
  <c r="AK30" i="56"/>
  <c r="FD48" i="56"/>
  <c r="BU71" i="56"/>
  <c r="BA20" i="56"/>
  <c r="DF15" i="56"/>
  <c r="DG15" i="56" s="1"/>
  <c r="DP14" i="56"/>
  <c r="DB33" i="56"/>
  <c r="DT59" i="56"/>
  <c r="AP80" i="56"/>
  <c r="AQ80" i="56" s="1"/>
  <c r="R28" i="56"/>
  <c r="V30" i="56"/>
  <c r="EX43" i="56"/>
  <c r="DE14" i="56"/>
  <c r="DJ15" i="56"/>
  <c r="DK15" i="56" s="1"/>
  <c r="FV47" i="56"/>
  <c r="FW47" i="56" s="1"/>
  <c r="R65" i="56"/>
  <c r="S65" i="56" s="1"/>
  <c r="AH47" i="56"/>
  <c r="AI47" i="56" s="1"/>
  <c r="CR53" i="56"/>
  <c r="BF61" i="56"/>
  <c r="BG61" i="56" s="1"/>
  <c r="E87" i="56"/>
  <c r="BY11" i="56"/>
  <c r="AB75" i="56"/>
  <c r="V14" i="56"/>
  <c r="CZ86" i="56"/>
  <c r="CL11" i="56"/>
  <c r="FH54" i="56"/>
  <c r="Q41" i="56"/>
  <c r="DH29" i="56"/>
  <c r="DT43" i="56"/>
  <c r="BD81" i="56"/>
  <c r="FZ54" i="56"/>
  <c r="GA54" i="56" s="1"/>
  <c r="FR58" i="56"/>
  <c r="FS58" i="56" s="1"/>
  <c r="BH64" i="56"/>
  <c r="AC45" i="56"/>
  <c r="AX11" i="56"/>
  <c r="FT55" i="56"/>
  <c r="DQ90" i="56"/>
  <c r="DR38" i="56"/>
  <c r="CN19" i="56"/>
  <c r="DQ36" i="56"/>
  <c r="L72" i="56"/>
  <c r="Y81" i="56"/>
  <c r="FT44" i="56"/>
  <c r="AS72" i="56"/>
  <c r="CL47" i="56"/>
  <c r="CM47" i="56" s="1"/>
  <c r="FY76" i="56"/>
  <c r="AB52" i="56"/>
  <c r="EW87" i="56"/>
  <c r="P69" i="56"/>
  <c r="FZ86" i="56"/>
  <c r="DF48" i="56"/>
  <c r="DG48" i="56" s="1"/>
  <c r="FU80" i="56"/>
  <c r="FP84" i="56"/>
  <c r="DL36" i="56"/>
  <c r="AX51" i="56"/>
  <c r="Z70" i="56"/>
  <c r="AA70" i="56" s="1"/>
  <c r="Y47" i="56"/>
  <c r="FF62" i="56"/>
  <c r="CD43" i="56"/>
  <c r="CE43" i="56" s="1"/>
  <c r="BN77" i="56"/>
  <c r="BO77" i="56" s="1"/>
  <c r="FQ53" i="56"/>
  <c r="BM28" i="56"/>
  <c r="DI23" i="56"/>
  <c r="FR80" i="56"/>
  <c r="EG32" i="56"/>
  <c r="AT39" i="56"/>
  <c r="BH27" i="56"/>
  <c r="CP79" i="56"/>
  <c r="CT63" i="56"/>
  <c r="CU63" i="56" s="1"/>
  <c r="DE75" i="56"/>
  <c r="DV53" i="56"/>
  <c r="FZ58" i="56"/>
  <c r="GA58" i="56" s="1"/>
  <c r="AS79" i="56"/>
  <c r="CL73" i="56"/>
  <c r="CM73" i="56" s="1"/>
  <c r="BE33" i="56"/>
  <c r="V35" i="56"/>
  <c r="FN35" i="56"/>
  <c r="FB64" i="56"/>
  <c r="CG55" i="56"/>
  <c r="CL55" i="56"/>
  <c r="Y59" i="56"/>
  <c r="H66" i="56"/>
  <c r="CL28" i="56"/>
  <c r="CR16" i="56"/>
  <c r="FD89" i="56"/>
  <c r="AG80" i="56"/>
  <c r="E31" i="56"/>
  <c r="EL51" i="56"/>
  <c r="EM51" i="56" s="1"/>
  <c r="AL70" i="56"/>
  <c r="AM70" i="56" s="1"/>
  <c r="L30" i="56"/>
  <c r="BB43" i="56"/>
  <c r="DA29" i="56"/>
  <c r="ED82" i="56"/>
  <c r="FE86" i="56"/>
  <c r="BM82" i="56"/>
  <c r="AS13" i="56"/>
  <c r="AC58" i="56"/>
  <c r="DX67" i="56"/>
  <c r="DR41" i="56"/>
  <c r="FJ73" i="56"/>
  <c r="BB48" i="56"/>
  <c r="BC48" i="56" s="1"/>
  <c r="AD15" i="56"/>
  <c r="AE15" i="56" s="1"/>
  <c r="DP29" i="56"/>
  <c r="CR81" i="56"/>
  <c r="J34" i="56"/>
  <c r="CR55" i="56"/>
  <c r="AS49" i="56"/>
  <c r="EC81" i="56"/>
  <c r="DX22" i="56"/>
  <c r="CO79" i="56"/>
  <c r="EZ12" i="56"/>
  <c r="AS84" i="56"/>
  <c r="DE60" i="56"/>
  <c r="EK70" i="56"/>
  <c r="BF35" i="56"/>
  <c r="BG35" i="56" s="1"/>
  <c r="CW33" i="56"/>
  <c r="BA43" i="56"/>
  <c r="FZ76" i="56"/>
  <c r="BV79" i="56"/>
  <c r="AT69" i="56"/>
  <c r="AU69" i="56" s="1"/>
  <c r="BX82" i="56"/>
  <c r="EV18" i="56"/>
  <c r="DE83" i="56"/>
  <c r="BT25" i="56"/>
  <c r="AD61" i="56"/>
  <c r="CC34" i="56"/>
  <c r="DL14" i="56"/>
  <c r="EO28" i="56"/>
  <c r="FM41" i="56"/>
  <c r="EF47" i="56"/>
  <c r="CH20" i="56"/>
  <c r="CI20" i="56" s="1"/>
  <c r="E89" i="56"/>
  <c r="AR74" i="56"/>
  <c r="EL43" i="56"/>
  <c r="DX57" i="56"/>
  <c r="DN33" i="56"/>
  <c r="BI23" i="56"/>
  <c r="DX47" i="56"/>
  <c r="FL13" i="56"/>
  <c r="EB59" i="56"/>
  <c r="FE19" i="56"/>
  <c r="EV20" i="56"/>
  <c r="CH22" i="56"/>
  <c r="CI22" i="56" s="1"/>
  <c r="Z22" i="56"/>
  <c r="AA22" i="56" s="1"/>
  <c r="EB85" i="56"/>
  <c r="FQ21" i="56"/>
  <c r="H82" i="56"/>
  <c r="EF40" i="56"/>
  <c r="CD53" i="56"/>
  <c r="BJ21" i="56"/>
  <c r="EG71" i="56"/>
  <c r="BZ66" i="56"/>
  <c r="FE25" i="56"/>
  <c r="AT14" i="56"/>
  <c r="EC23" i="56"/>
  <c r="BY78" i="56"/>
  <c r="AT62" i="56"/>
  <c r="CF26" i="56"/>
  <c r="EG22" i="56"/>
  <c r="FD76" i="56"/>
  <c r="AO52" i="56"/>
  <c r="EP16" i="56"/>
  <c r="J59" i="56"/>
  <c r="AL21" i="56"/>
  <c r="AM21" i="56" s="1"/>
  <c r="EP47" i="56"/>
  <c r="DN13" i="56"/>
  <c r="BA85" i="56"/>
  <c r="EW39" i="56"/>
  <c r="BR51" i="56"/>
  <c r="CN58" i="56"/>
  <c r="V36" i="56"/>
  <c r="W36" i="56" s="1"/>
  <c r="CZ16" i="56"/>
  <c r="Y34" i="56"/>
  <c r="FA71" i="56"/>
  <c r="BI82" i="56"/>
  <c r="FH53" i="56"/>
  <c r="M35" i="56"/>
  <c r="BR62" i="56"/>
  <c r="DQ63" i="56"/>
  <c r="DL67" i="56"/>
  <c r="BJ46" i="56"/>
  <c r="BN41" i="56"/>
  <c r="BO41" i="56" s="1"/>
  <c r="L48" i="56"/>
  <c r="EF61" i="56"/>
  <c r="L69" i="56"/>
  <c r="J84" i="56"/>
  <c r="K84" i="56" s="1"/>
  <c r="DT90" i="56"/>
  <c r="AD81" i="56"/>
  <c r="H19" i="56"/>
  <c r="AS34" i="56"/>
  <c r="FF50" i="56"/>
  <c r="EN22" i="56"/>
  <c r="CX40" i="56"/>
  <c r="R51" i="56"/>
  <c r="AN30" i="56"/>
  <c r="BM18" i="56"/>
  <c r="EG14" i="56"/>
  <c r="FV72" i="56"/>
  <c r="DJ71" i="56"/>
  <c r="DK71" i="56" s="1"/>
  <c r="BQ47" i="56"/>
  <c r="AH17" i="56"/>
  <c r="AI17" i="56" s="1"/>
  <c r="CR74" i="56"/>
  <c r="DN53" i="56"/>
  <c r="EN53" i="56"/>
  <c r="CB60" i="56"/>
  <c r="ED22" i="56"/>
  <c r="DR32" i="56"/>
  <c r="DS32" i="56" s="1"/>
  <c r="AR63" i="56"/>
  <c r="AT29" i="56"/>
  <c r="AR16" i="56"/>
  <c r="BU45" i="56"/>
  <c r="FY12" i="56"/>
  <c r="FI50" i="56"/>
  <c r="CW82" i="56"/>
  <c r="FQ55" i="56"/>
  <c r="BH63" i="56"/>
  <c r="BN65" i="56"/>
  <c r="AT17" i="56"/>
  <c r="DE37" i="56"/>
  <c r="BE30" i="56"/>
  <c r="AD38" i="56"/>
  <c r="FD65" i="56"/>
  <c r="CC75" i="56"/>
  <c r="I58" i="56"/>
  <c r="CF61" i="56"/>
  <c r="BY20" i="56"/>
  <c r="CH81" i="56"/>
  <c r="CI81" i="56" s="1"/>
  <c r="BV29" i="56"/>
  <c r="BW29" i="56" s="1"/>
  <c r="BF12" i="56"/>
  <c r="BG12" i="56" s="1"/>
  <c r="DZ72" i="56"/>
  <c r="CP42" i="56"/>
  <c r="CG50" i="56"/>
  <c r="AK56" i="56"/>
  <c r="DB14" i="56"/>
  <c r="FT62" i="56"/>
  <c r="P23" i="56"/>
  <c r="CB31" i="56"/>
  <c r="CB85" i="56"/>
  <c r="BJ59" i="56"/>
  <c r="FI44" i="56"/>
  <c r="FQ70" i="56"/>
  <c r="CD17" i="56"/>
  <c r="CE17" i="56" s="1"/>
  <c r="EX34" i="56"/>
  <c r="EY34" i="56" s="1"/>
  <c r="FH70" i="56"/>
  <c r="FV18" i="56"/>
  <c r="ED47" i="56"/>
  <c r="EE47" i="56" s="1"/>
  <c r="CH64" i="56"/>
  <c r="H58" i="56"/>
  <c r="BP71" i="56"/>
  <c r="BI51" i="56"/>
  <c r="N59" i="56"/>
  <c r="O59" i="56" s="1"/>
  <c r="CC11" i="56"/>
  <c r="FT57" i="56"/>
  <c r="CZ90" i="56"/>
  <c r="AK48" i="56"/>
  <c r="BN75" i="56"/>
  <c r="BO75" i="56" s="1"/>
  <c r="FL36" i="56"/>
  <c r="FP48" i="56"/>
  <c r="U50" i="56"/>
  <c r="FN17" i="56"/>
  <c r="X70" i="56"/>
  <c r="Q29" i="56"/>
  <c r="AV27" i="56"/>
  <c r="U83" i="56"/>
  <c r="DB84" i="56"/>
  <c r="BT38" i="56"/>
  <c r="DR11" i="56"/>
  <c r="AW42" i="56"/>
  <c r="AS22" i="56"/>
  <c r="EP82" i="56"/>
  <c r="DH65" i="56"/>
  <c r="Y62" i="56"/>
  <c r="CJ55" i="56"/>
  <c r="EG60" i="56"/>
  <c r="DU28" i="56"/>
  <c r="FH77" i="56"/>
  <c r="FY87" i="56"/>
  <c r="EK33" i="56"/>
  <c r="FL29" i="56"/>
  <c r="AD60" i="56"/>
  <c r="AE60" i="56" s="1"/>
  <c r="AP48" i="56"/>
  <c r="BP78" i="56"/>
  <c r="AV80" i="56"/>
  <c r="EC65" i="56"/>
  <c r="CP40" i="56"/>
  <c r="CQ40" i="56" s="1"/>
  <c r="DN18" i="56"/>
  <c r="FF86" i="56"/>
  <c r="EK81" i="56"/>
  <c r="BH49" i="56"/>
  <c r="FX41" i="56"/>
  <c r="DV21" i="56"/>
  <c r="DY18" i="56"/>
  <c r="FQ24" i="56"/>
  <c r="EX69" i="56"/>
  <c r="DT38" i="56"/>
  <c r="EJ52" i="56"/>
  <c r="DA64" i="56"/>
  <c r="D49" i="56"/>
  <c r="AS73" i="56"/>
  <c r="AX57" i="56"/>
  <c r="CD23" i="56"/>
  <c r="CE23" i="56" s="1"/>
  <c r="EP80" i="56"/>
  <c r="FE32" i="56"/>
  <c r="AF48" i="56"/>
  <c r="X38" i="56"/>
  <c r="EF11" i="56"/>
  <c r="FR43" i="56"/>
  <c r="FS43" i="56" s="1"/>
  <c r="I83" i="56"/>
  <c r="AB35" i="56"/>
  <c r="BR77" i="56"/>
  <c r="CZ49" i="56"/>
  <c r="N60" i="56"/>
  <c r="O60" i="56" s="1"/>
  <c r="DZ79" i="56"/>
  <c r="EA79" i="56" s="1"/>
  <c r="AR62" i="56"/>
  <c r="EC80" i="56"/>
  <c r="BZ38" i="56"/>
  <c r="AF66" i="56"/>
  <c r="CN80" i="56"/>
  <c r="CN55" i="56"/>
  <c r="EF65" i="56"/>
  <c r="X19" i="56"/>
  <c r="CX21" i="56"/>
  <c r="BA37" i="56"/>
  <c r="DH34" i="56"/>
  <c r="FP78" i="56"/>
  <c r="AJ75" i="56"/>
  <c r="CX42" i="56"/>
  <c r="EN12" i="56"/>
  <c r="FF47" i="56"/>
  <c r="BL41" i="56"/>
  <c r="EG24" i="56"/>
  <c r="AG56" i="56"/>
  <c r="Z71" i="56"/>
  <c r="V66" i="56"/>
  <c r="T34" i="56"/>
  <c r="AP64" i="56"/>
  <c r="AQ64" i="56" s="1"/>
  <c r="AN25" i="56"/>
  <c r="AS85" i="56"/>
  <c r="Z20" i="56"/>
  <c r="AA20" i="56" s="1"/>
  <c r="F52" i="56"/>
  <c r="G52" i="56" s="1"/>
  <c r="EV30" i="56"/>
  <c r="DH81" i="56"/>
  <c r="FI21" i="56"/>
  <c r="CT19" i="56"/>
  <c r="CU19" i="56" s="1"/>
  <c r="FT78" i="56"/>
  <c r="AX19" i="56"/>
  <c r="DL22" i="56"/>
  <c r="CB28" i="56"/>
  <c r="AC17" i="56"/>
  <c r="FM15" i="56"/>
  <c r="AJ39" i="56"/>
  <c r="BQ44" i="56"/>
  <c r="J46" i="56"/>
  <c r="K46" i="56" s="1"/>
  <c r="EB53" i="56"/>
  <c r="N15" i="56"/>
  <c r="O15" i="56" s="1"/>
  <c r="FP36" i="56"/>
  <c r="DB22" i="56"/>
  <c r="DC22" i="56" s="1"/>
  <c r="BR59" i="56"/>
  <c r="AF61" i="56"/>
  <c r="FY35" i="56"/>
  <c r="BE61" i="56"/>
  <c r="DV26" i="56"/>
  <c r="DW26" i="56" s="1"/>
  <c r="AH13" i="56"/>
  <c r="FD25" i="56"/>
  <c r="EB64" i="56"/>
  <c r="CX28" i="56"/>
  <c r="DF35" i="56"/>
  <c r="DG35" i="56" s="1"/>
  <c r="T76" i="56"/>
  <c r="EG62" i="56"/>
  <c r="DR29" i="56"/>
  <c r="BA18" i="56"/>
  <c r="CS22" i="56"/>
  <c r="EC53" i="56"/>
  <c r="DV61" i="56"/>
  <c r="AP33" i="56"/>
  <c r="CP25" i="56"/>
  <c r="CQ25" i="56" s="1"/>
  <c r="N12" i="56"/>
  <c r="DD22" i="56"/>
  <c r="EK24" i="56"/>
  <c r="EP61" i="56"/>
  <c r="FI16" i="56"/>
  <c r="R45" i="56"/>
  <c r="S45" i="56" s="1"/>
  <c r="CV47" i="56"/>
  <c r="DR16" i="56"/>
  <c r="Z87" i="56"/>
  <c r="BZ64" i="56"/>
  <c r="AZ87" i="56"/>
  <c r="M74" i="56"/>
  <c r="CR14" i="56"/>
  <c r="AB51" i="56"/>
  <c r="EX63" i="56"/>
  <c r="EY63" i="56" s="1"/>
  <c r="BF47" i="56"/>
  <c r="BE15" i="56"/>
  <c r="Q81" i="56"/>
  <c r="DL23" i="56"/>
  <c r="EK68" i="56"/>
  <c r="DU21" i="56"/>
  <c r="AC57" i="56"/>
  <c r="DV57" i="56"/>
  <c r="FU51" i="56"/>
  <c r="AB55" i="56"/>
  <c r="AR87" i="56"/>
  <c r="CL32" i="56"/>
  <c r="DD53" i="56"/>
  <c r="EC30" i="56"/>
  <c r="DI45" i="56"/>
  <c r="FL27" i="56"/>
  <c r="BL88" i="56"/>
  <c r="DY50" i="56"/>
  <c r="DY86" i="56"/>
  <c r="CV55" i="56"/>
  <c r="AV17" i="56"/>
  <c r="BX40" i="56"/>
  <c r="FY51" i="56"/>
  <c r="EJ83" i="56"/>
  <c r="BR88" i="56"/>
  <c r="BS88" i="56" s="1"/>
  <c r="ED61" i="56"/>
  <c r="AR48" i="56"/>
  <c r="EN82" i="56"/>
  <c r="EO62" i="56"/>
  <c r="FD79" i="56"/>
  <c r="AR77" i="56"/>
  <c r="BE13" i="56"/>
  <c r="EK55" i="56"/>
  <c r="DP85" i="56"/>
  <c r="FE62" i="56"/>
  <c r="DM51" i="56"/>
  <c r="FI52" i="56"/>
  <c r="T53" i="56"/>
  <c r="CX23" i="56"/>
  <c r="CY23" i="56" s="1"/>
  <c r="BM43" i="56"/>
  <c r="EX21" i="56"/>
  <c r="EY21" i="56" s="1"/>
  <c r="BA41" i="56"/>
  <c r="BM78" i="56"/>
  <c r="EH82" i="56"/>
  <c r="EI82" i="56" s="1"/>
  <c r="BE18" i="56"/>
  <c r="FJ58" i="56"/>
  <c r="FK58" i="56" s="1"/>
  <c r="DD64" i="56"/>
  <c r="FB74" i="56"/>
  <c r="FC74" i="56" s="1"/>
  <c r="AX37" i="56"/>
  <c r="DR66" i="56"/>
  <c r="FY17" i="56"/>
  <c r="CC76" i="56"/>
  <c r="X27" i="56"/>
  <c r="CC26" i="56"/>
  <c r="FM20" i="56"/>
  <c r="EO29" i="56"/>
  <c r="BA40" i="56"/>
  <c r="CH72" i="56"/>
  <c r="CI72" i="56" s="1"/>
  <c r="R82" i="56"/>
  <c r="FU74" i="56"/>
  <c r="J28" i="56"/>
  <c r="K28" i="56" s="1"/>
  <c r="BL90" i="56"/>
  <c r="BM40" i="56"/>
  <c r="FZ22" i="56"/>
  <c r="EO78" i="56"/>
  <c r="BT84" i="56"/>
  <c r="FD75" i="56"/>
  <c r="DQ35" i="56"/>
  <c r="F55" i="56"/>
  <c r="G55" i="56" s="1"/>
  <c r="CW16" i="56"/>
  <c r="L12" i="56"/>
  <c r="AP39" i="56"/>
  <c r="X54" i="56"/>
  <c r="BF67" i="56"/>
  <c r="BG67" i="56" s="1"/>
  <c r="AT18" i="56"/>
  <c r="AU18" i="56" s="1"/>
  <c r="BU75" i="56"/>
  <c r="DI57" i="56"/>
  <c r="F26" i="56"/>
  <c r="AR11" i="56"/>
  <c r="DY60" i="56"/>
  <c r="EX39" i="56"/>
  <c r="CT27" i="56"/>
  <c r="CU27" i="56" s="1"/>
  <c r="EP44" i="56"/>
  <c r="CZ41" i="56"/>
  <c r="CG29" i="56"/>
  <c r="BQ32" i="56"/>
  <c r="EL60" i="56"/>
  <c r="ED34" i="56"/>
  <c r="EE34" i="56" s="1"/>
  <c r="AT11" i="56"/>
  <c r="AX41" i="56"/>
  <c r="AY41" i="56" s="1"/>
  <c r="CL60" i="56"/>
  <c r="AK62" i="56"/>
  <c r="T49" i="56"/>
  <c r="L54" i="56"/>
  <c r="EF50" i="56"/>
  <c r="FQ76" i="56"/>
  <c r="FF53" i="56"/>
  <c r="BE62" i="56"/>
  <c r="DX84" i="56"/>
  <c r="BA70" i="56"/>
  <c r="N80" i="56"/>
  <c r="DX50" i="56"/>
  <c r="AC79" i="56"/>
  <c r="T69" i="56"/>
  <c r="CV49" i="56"/>
  <c r="BV42" i="56"/>
  <c r="I90" i="56"/>
  <c r="J32" i="56"/>
  <c r="K32" i="56" s="1"/>
  <c r="DD75" i="56"/>
  <c r="Q30" i="56"/>
  <c r="CK30" i="56"/>
  <c r="DL83" i="56"/>
  <c r="CL48" i="56"/>
  <c r="CT60" i="56"/>
  <c r="CU60" i="56" s="1"/>
  <c r="Y77" i="56"/>
  <c r="FB87" i="56"/>
  <c r="FC87" i="56" s="1"/>
  <c r="T27" i="56"/>
  <c r="DA16" i="56"/>
  <c r="CO44" i="56"/>
  <c r="BD65" i="56"/>
  <c r="L76" i="56"/>
  <c r="FI69" i="56"/>
  <c r="T32" i="56"/>
  <c r="EW35" i="56"/>
  <c r="X46" i="56"/>
  <c r="FF81" i="56"/>
  <c r="FG81" i="56" s="1"/>
  <c r="BL46" i="56"/>
  <c r="CK71" i="56"/>
  <c r="DL24" i="56"/>
  <c r="EL52" i="56"/>
  <c r="BB70" i="56"/>
  <c r="BC70" i="56" s="1"/>
  <c r="AO71" i="56"/>
  <c r="X63" i="56"/>
  <c r="EF80" i="56"/>
  <c r="V23" i="56"/>
  <c r="ED53" i="56"/>
  <c r="D43" i="56"/>
  <c r="AP25" i="56"/>
  <c r="CF45" i="56"/>
  <c r="CV52" i="56"/>
  <c r="F36" i="56"/>
  <c r="DQ75" i="56"/>
  <c r="H39" i="56"/>
  <c r="CJ12" i="56"/>
  <c r="DR18" i="56"/>
  <c r="DS18" i="56" s="1"/>
  <c r="AN28" i="56"/>
  <c r="BB15" i="56"/>
  <c r="CZ26" i="56"/>
  <c r="EN61" i="56"/>
  <c r="EG11" i="56"/>
  <c r="J11" i="56"/>
  <c r="BB14" i="56"/>
  <c r="BX21" i="56"/>
  <c r="AS57" i="56"/>
  <c r="DQ38" i="56"/>
  <c r="EG67" i="56"/>
  <c r="FF84" i="56"/>
  <c r="FG84" i="56" s="1"/>
  <c r="AG64" i="56"/>
  <c r="CF25" i="56"/>
  <c r="AO39" i="56"/>
  <c r="DT83" i="56"/>
  <c r="DP40" i="56"/>
  <c r="L36" i="56"/>
  <c r="AB46" i="56"/>
  <c r="DR21" i="56"/>
  <c r="DS21" i="56" s="1"/>
  <c r="CH53" i="56"/>
  <c r="CI53" i="56" s="1"/>
  <c r="CX38" i="56"/>
  <c r="CY38" i="56" s="1"/>
  <c r="H11" i="56"/>
  <c r="AR47" i="56"/>
  <c r="EF90" i="56"/>
  <c r="AZ60" i="56"/>
  <c r="DF42" i="56"/>
  <c r="DG42" i="56" s="1"/>
  <c r="BN17" i="56"/>
  <c r="EG68" i="56"/>
  <c r="CD34" i="56"/>
  <c r="CX26" i="56"/>
  <c r="CJ26" i="56"/>
  <c r="DT66" i="56"/>
  <c r="Q43" i="56"/>
  <c r="DZ44" i="56"/>
  <c r="EA44" i="56" s="1"/>
  <c r="DF53" i="56"/>
  <c r="DG53" i="56" s="1"/>
  <c r="CJ15" i="56"/>
  <c r="T43" i="56"/>
  <c r="BQ46" i="56"/>
  <c r="BF59" i="56"/>
  <c r="BG59" i="56" s="1"/>
  <c r="DL70" i="56"/>
  <c r="FL18" i="56"/>
  <c r="J30" i="56"/>
  <c r="K30" i="56" s="1"/>
  <c r="FB69" i="56"/>
  <c r="BU55" i="56"/>
  <c r="FY68" i="56"/>
  <c r="DP27" i="56"/>
  <c r="BE57" i="56"/>
  <c r="H90" i="56"/>
  <c r="FP72" i="56"/>
  <c r="EZ76" i="56"/>
  <c r="CD85" i="56"/>
  <c r="X33" i="56"/>
  <c r="CN18" i="56"/>
  <c r="FN41" i="56"/>
  <c r="FO41" i="56" s="1"/>
  <c r="BJ68" i="56"/>
  <c r="BK68" i="56" s="1"/>
  <c r="AW48" i="56"/>
  <c r="V33" i="56"/>
  <c r="FI71" i="56"/>
  <c r="CR36" i="56"/>
  <c r="CS75" i="56"/>
  <c r="DM86" i="56"/>
  <c r="DH37" i="56"/>
  <c r="AK79" i="56"/>
  <c r="T57" i="56"/>
  <c r="CP54" i="56"/>
  <c r="DM75" i="56"/>
  <c r="BN57" i="56"/>
  <c r="BO57" i="56" s="1"/>
  <c r="AB34" i="56"/>
  <c r="FR38" i="56"/>
  <c r="FS38" i="56" s="1"/>
  <c r="EX35" i="56"/>
  <c r="EY35" i="56" s="1"/>
  <c r="FT85" i="56"/>
  <c r="FT72" i="56"/>
  <c r="FL71" i="56"/>
  <c r="FT28" i="56"/>
  <c r="FY83" i="56"/>
  <c r="AF78" i="56"/>
  <c r="BT23" i="56"/>
  <c r="CL31" i="56"/>
  <c r="CM31" i="56" s="1"/>
  <c r="J55" i="56"/>
  <c r="K55" i="56" s="1"/>
  <c r="AC22" i="56"/>
  <c r="AP38" i="56"/>
  <c r="AQ38" i="56" s="1"/>
  <c r="EF17" i="56"/>
  <c r="DT42" i="56"/>
  <c r="BA52" i="56"/>
  <c r="FF32" i="56"/>
  <c r="EK18" i="56"/>
  <c r="CD82" i="56"/>
  <c r="CE82" i="56" s="1"/>
  <c r="CL70" i="56"/>
  <c r="X36" i="56"/>
  <c r="DH18" i="56"/>
  <c r="DL32" i="56"/>
  <c r="BX62" i="56"/>
  <c r="CB18" i="56"/>
  <c r="AO25" i="56"/>
  <c r="BZ44" i="56"/>
  <c r="FD43" i="56"/>
  <c r="BQ54" i="56"/>
  <c r="FT20" i="56"/>
  <c r="CH35" i="56"/>
  <c r="CI35" i="56" s="1"/>
  <c r="CP59" i="56"/>
  <c r="BF86" i="56"/>
  <c r="CW76" i="56"/>
  <c r="DV65" i="56"/>
  <c r="DE22" i="56"/>
  <c r="F72" i="56"/>
  <c r="G72" i="56" s="1"/>
  <c r="AR17" i="56"/>
  <c r="DV70" i="56"/>
  <c r="DU68" i="56"/>
  <c r="EW38" i="56"/>
  <c r="FH47" i="56"/>
  <c r="BI77" i="56"/>
  <c r="BB82" i="56"/>
  <c r="BC82" i="56" s="1"/>
  <c r="AW61" i="56"/>
  <c r="AV35" i="56"/>
  <c r="DT18" i="56"/>
  <c r="DH69" i="56"/>
  <c r="AW59" i="56"/>
  <c r="CC69" i="56"/>
  <c r="Z62" i="56"/>
  <c r="BU14" i="56"/>
  <c r="CW24" i="56"/>
  <c r="J72" i="56"/>
  <c r="CR78" i="56"/>
  <c r="DU22" i="56"/>
  <c r="EB70" i="56"/>
  <c r="AP50" i="56"/>
  <c r="CG77" i="56"/>
  <c r="AW36" i="56"/>
  <c r="DQ21" i="56"/>
  <c r="EJ69" i="56"/>
  <c r="FI35" i="56"/>
  <c r="BE35" i="56"/>
  <c r="CW77" i="56"/>
  <c r="BF57" i="56"/>
  <c r="BG57" i="56" s="1"/>
  <c r="DJ43" i="56"/>
  <c r="CR86" i="56"/>
  <c r="EF84" i="56"/>
  <c r="BM12" i="56"/>
  <c r="EG73" i="56"/>
  <c r="DY73" i="56"/>
  <c r="DD52" i="56"/>
  <c r="FN27" i="56"/>
  <c r="FP32" i="56"/>
  <c r="EC40" i="56"/>
  <c r="CW83" i="56"/>
  <c r="H83" i="56"/>
  <c r="DM80" i="56"/>
  <c r="BH15" i="56"/>
  <c r="AK26" i="56"/>
  <c r="AR55" i="56"/>
  <c r="BM59" i="56"/>
  <c r="EV16" i="56"/>
  <c r="H34" i="56"/>
  <c r="X17" i="56"/>
  <c r="J22" i="56"/>
  <c r="N31" i="56"/>
  <c r="AK45" i="56"/>
  <c r="EG50" i="56"/>
  <c r="BQ77" i="56"/>
  <c r="I81" i="56"/>
  <c r="AL24" i="56"/>
  <c r="CT25" i="56"/>
  <c r="DU53" i="56"/>
  <c r="N29" i="56"/>
  <c r="O29" i="56" s="1"/>
  <c r="BA28" i="56"/>
  <c r="BB44" i="56"/>
  <c r="EP42" i="56"/>
  <c r="EQ42" i="56" s="1"/>
  <c r="BY69" i="56"/>
  <c r="FP58" i="56"/>
  <c r="DM72" i="56"/>
  <c r="L41" i="56"/>
  <c r="CX39" i="56"/>
  <c r="P39" i="56"/>
  <c r="EX66" i="56"/>
  <c r="CX33" i="56"/>
  <c r="CY33" i="56" s="1"/>
  <c r="FN43" i="56"/>
  <c r="DF34" i="56"/>
  <c r="DG34" i="56" s="1"/>
  <c r="DL82" i="56"/>
  <c r="CG90" i="56"/>
  <c r="DB80" i="56"/>
  <c r="DC80" i="56" s="1"/>
  <c r="BP36" i="56"/>
  <c r="FH35" i="56"/>
  <c r="EV84" i="56"/>
  <c r="CN83" i="56"/>
  <c r="CW75" i="56"/>
  <c r="FN23" i="56"/>
  <c r="FZ21" i="56"/>
  <c r="GA21" i="56" s="1"/>
  <c r="M69" i="56"/>
  <c r="CZ43" i="56"/>
  <c r="CC24" i="56"/>
  <c r="CT12" i="56"/>
  <c r="CT16" i="56"/>
  <c r="CU16" i="56" s="1"/>
  <c r="EZ30" i="56"/>
  <c r="BV57" i="56"/>
  <c r="BW57" i="56" s="1"/>
  <c r="AN54" i="56"/>
  <c r="FT14" i="56"/>
  <c r="BA30" i="56"/>
  <c r="CL26" i="56"/>
  <c r="CC39" i="56"/>
  <c r="F46" i="56"/>
  <c r="G46" i="56" s="1"/>
  <c r="EP11" i="56"/>
  <c r="AO31" i="56"/>
  <c r="AK34" i="56"/>
  <c r="Q78" i="56"/>
  <c r="BL30" i="56"/>
  <c r="EK14" i="56"/>
  <c r="EJ21" i="56"/>
  <c r="CK64" i="56"/>
  <c r="EV41" i="56"/>
  <c r="FD74" i="56"/>
  <c r="AP81" i="56"/>
  <c r="DN46" i="56"/>
  <c r="AK50" i="56"/>
  <c r="DU73" i="56"/>
  <c r="DL77" i="56"/>
  <c r="FM21" i="56"/>
  <c r="AR31" i="56"/>
  <c r="BU33" i="56"/>
  <c r="BX27" i="56"/>
  <c r="BF70" i="56"/>
  <c r="AZ78" i="56"/>
  <c r="CB20" i="56"/>
  <c r="CR66" i="56"/>
  <c r="CW32" i="56"/>
  <c r="AZ24" i="56"/>
  <c r="AO74" i="56"/>
  <c r="EN54" i="56"/>
  <c r="EX23" i="56"/>
  <c r="EH54" i="56"/>
  <c r="FN19" i="56"/>
  <c r="FZ61" i="56"/>
  <c r="M24" i="56"/>
  <c r="Q84" i="56"/>
  <c r="AG41" i="56"/>
  <c r="AH34" i="56"/>
  <c r="AI34" i="56" s="1"/>
  <c r="BH13" i="56"/>
  <c r="FM55" i="56"/>
  <c r="X41" i="56"/>
  <c r="BN73" i="56"/>
  <c r="DI67" i="56"/>
  <c r="CH33" i="56"/>
  <c r="CI33" i="56" s="1"/>
  <c r="CV83" i="56"/>
  <c r="CO45" i="56"/>
  <c r="BI35" i="56"/>
  <c r="EO33" i="56"/>
  <c r="DP59" i="56"/>
  <c r="DI55" i="56"/>
  <c r="BN54" i="56"/>
  <c r="CR45" i="56"/>
  <c r="BM72" i="56"/>
  <c r="FQ79" i="56"/>
  <c r="BD40" i="56"/>
  <c r="FH38" i="56"/>
  <c r="FQ29" i="56"/>
  <c r="BY50" i="56"/>
  <c r="FM52" i="56"/>
  <c r="F12" i="56"/>
  <c r="BI45" i="56"/>
  <c r="FQ32" i="56"/>
  <c r="AW79" i="56"/>
  <c r="AR59" i="56"/>
  <c r="J15" i="56"/>
  <c r="K15" i="56" s="1"/>
  <c r="AF19" i="56"/>
  <c r="AV14" i="56"/>
  <c r="CP36" i="56"/>
  <c r="ED55" i="56"/>
  <c r="BL39" i="56"/>
  <c r="BM33" i="56"/>
  <c r="CF72" i="56"/>
  <c r="BM21" i="56"/>
  <c r="DR46" i="56"/>
  <c r="F47" i="56"/>
  <c r="AP61" i="56"/>
  <c r="AQ61" i="56" s="1"/>
  <c r="F78" i="56"/>
  <c r="G78" i="56" s="1"/>
  <c r="EP27" i="56"/>
  <c r="EJ20" i="56"/>
  <c r="CR42" i="56"/>
  <c r="FM35" i="56"/>
  <c r="AL65" i="56"/>
  <c r="AM65" i="56" s="1"/>
  <c r="CO28" i="56"/>
  <c r="BT14" i="56"/>
  <c r="BA64" i="56"/>
  <c r="BQ74" i="56"/>
  <c r="AD56" i="56"/>
  <c r="AE56" i="56" s="1"/>
  <c r="AX23" i="56"/>
  <c r="FX23" i="56"/>
  <c r="DA18" i="56"/>
  <c r="FF18" i="56"/>
  <c r="FG18" i="56" s="1"/>
  <c r="CB65" i="56"/>
  <c r="FY37" i="56"/>
  <c r="BP54" i="56"/>
  <c r="EC75" i="56"/>
  <c r="CB23" i="56"/>
  <c r="FB84" i="56"/>
  <c r="FC84" i="56" s="1"/>
  <c r="EH27" i="56"/>
  <c r="FH58" i="56"/>
  <c r="AS23" i="56"/>
  <c r="T21" i="56"/>
  <c r="DX40" i="56"/>
  <c r="FD55" i="56"/>
  <c r="AB66" i="56"/>
  <c r="U76" i="56"/>
  <c r="CG69" i="56"/>
  <c r="FL26" i="56"/>
  <c r="U13" i="56"/>
  <c r="EN39" i="56"/>
  <c r="CZ25" i="56"/>
  <c r="AS68" i="56"/>
  <c r="BH82" i="56"/>
  <c r="BY39" i="56"/>
  <c r="CW87" i="56"/>
  <c r="Y56" i="56"/>
  <c r="BE70" i="56"/>
  <c r="AS40" i="56"/>
  <c r="EX72" i="56"/>
  <c r="EY72" i="56" s="1"/>
  <c r="AC90" i="56"/>
  <c r="DL18" i="56"/>
  <c r="BE44" i="56"/>
  <c r="BT80" i="56"/>
  <c r="BR42" i="56"/>
  <c r="BS42" i="56" s="1"/>
  <c r="J52" i="56"/>
  <c r="K52" i="56" s="1"/>
  <c r="AC50" i="56"/>
  <c r="FL47" i="56"/>
  <c r="FV29" i="56"/>
  <c r="E83" i="56"/>
  <c r="AC64" i="56"/>
  <c r="AQ59" i="56" l="1"/>
  <c r="DS58" i="56"/>
  <c r="CI46" i="56"/>
  <c r="CA39" i="56"/>
  <c r="EY45" i="56"/>
  <c r="AY45" i="56"/>
  <c r="CI56" i="56"/>
  <c r="FK17" i="56"/>
  <c r="O79" i="56"/>
  <c r="FO51" i="56"/>
  <c r="CU62" i="56"/>
  <c r="AE38" i="56"/>
  <c r="FS65" i="56"/>
  <c r="EQ32" i="56"/>
  <c r="DW65" i="56"/>
  <c r="AY19" i="56"/>
  <c r="BO50" i="56"/>
  <c r="DC18" i="56"/>
  <c r="BG74" i="56"/>
  <c r="EI89" i="56"/>
  <c r="FS24" i="56"/>
  <c r="AY36" i="56"/>
  <c r="BS30" i="56"/>
  <c r="FC41" i="56"/>
  <c r="EE82" i="56"/>
  <c r="W14" i="56"/>
  <c r="CQ72" i="56"/>
  <c r="DG25" i="56"/>
  <c r="W25" i="56"/>
  <c r="AU23" i="56"/>
  <c r="BK57" i="56"/>
  <c r="GA49" i="56"/>
  <c r="S56" i="56"/>
  <c r="FS69" i="56"/>
  <c r="DG55" i="56"/>
  <c r="O58" i="56"/>
  <c r="CU76" i="56"/>
  <c r="CY74" i="56"/>
  <c r="EQ75" i="56"/>
  <c r="DG90" i="56"/>
  <c r="DG91" i="56"/>
  <c r="AE90" i="56"/>
  <c r="AE91" i="56"/>
  <c r="EA21" i="56"/>
  <c r="FK87" i="56"/>
  <c r="EQ90" i="56"/>
  <c r="EQ91" i="56"/>
  <c r="CU25" i="56"/>
  <c r="FC62" i="56"/>
  <c r="AQ18" i="56"/>
  <c r="G88" i="56"/>
  <c r="CI58" i="56"/>
  <c r="EA31" i="56"/>
  <c r="EY59" i="56"/>
  <c r="DG33" i="56"/>
  <c r="CY90" i="56"/>
  <c r="CY91" i="56"/>
  <c r="EY61" i="56"/>
  <c r="FS27" i="56"/>
  <c r="CA90" i="56"/>
  <c r="CA91" i="56"/>
  <c r="CY78" i="56"/>
  <c r="CI77" i="56"/>
  <c r="S35" i="56"/>
  <c r="BW23" i="56"/>
  <c r="BK75" i="56"/>
  <c r="CM67" i="56"/>
  <c r="BS54" i="56"/>
  <c r="CA32" i="56"/>
  <c r="AU90" i="56"/>
  <c r="AU91" i="56"/>
  <c r="EQ35" i="56"/>
  <c r="AI84" i="56"/>
  <c r="BS24" i="56"/>
  <c r="GA90" i="56"/>
  <c r="GA91" i="56"/>
  <c r="CM70" i="56"/>
  <c r="FO77" i="56"/>
  <c r="CM78" i="56"/>
  <c r="BW48" i="56"/>
  <c r="G12" i="56"/>
  <c r="AU39" i="56"/>
  <c r="W20" i="56"/>
  <c r="GA38" i="56"/>
  <c r="AY81" i="56"/>
  <c r="CM23" i="56"/>
  <c r="BG63" i="56"/>
  <c r="BG78" i="56"/>
  <c r="DG72" i="56"/>
  <c r="CY29" i="56"/>
  <c r="CQ27" i="56"/>
  <c r="DS81" i="56"/>
  <c r="CI54" i="56"/>
  <c r="DW34" i="56"/>
  <c r="DC67" i="56"/>
  <c r="FW25" i="56"/>
  <c r="BK66" i="56"/>
  <c r="AQ78" i="56"/>
  <c r="FK40" i="56"/>
  <c r="EQ59" i="56"/>
  <c r="AY22" i="56"/>
  <c r="AI15" i="56"/>
  <c r="AA34" i="56"/>
  <c r="FG74" i="56"/>
  <c r="BO24" i="56"/>
  <c r="DW81" i="56"/>
  <c r="CQ37" i="56"/>
  <c r="W50" i="56"/>
  <c r="CI65" i="56"/>
  <c r="BW84" i="56"/>
  <c r="G31" i="56"/>
  <c r="AI62" i="56"/>
  <c r="GA16" i="56"/>
  <c r="FS83" i="56"/>
  <c r="O86" i="56"/>
  <c r="W15" i="56"/>
  <c r="DK26" i="56"/>
  <c r="S67" i="56"/>
  <c r="FC47" i="56"/>
  <c r="S24" i="56"/>
  <c r="AU20" i="56"/>
  <c r="O46" i="56"/>
  <c r="AU73" i="56"/>
  <c r="BK69" i="56"/>
  <c r="EQ52" i="56"/>
  <c r="EM53" i="56"/>
  <c r="BW53" i="56"/>
  <c r="DO51" i="56"/>
  <c r="AM53" i="56"/>
  <c r="FG35" i="56"/>
  <c r="AI21" i="56"/>
  <c r="AE16" i="56"/>
  <c r="FC56" i="56"/>
  <c r="BC29" i="56"/>
  <c r="FG19" i="56"/>
  <c r="CQ17" i="56"/>
  <c r="GA56" i="56"/>
  <c r="AE50" i="56"/>
  <c r="BK60" i="56"/>
  <c r="O21" i="56"/>
  <c r="EA29" i="56"/>
  <c r="AY63" i="56"/>
  <c r="DK56" i="56"/>
  <c r="CQ32" i="56"/>
  <c r="AQ47" i="56"/>
  <c r="CQ65" i="56"/>
  <c r="EQ38" i="56"/>
  <c r="AA23" i="56"/>
  <c r="FW49" i="56"/>
  <c r="EA40" i="56"/>
  <c r="FK53" i="56"/>
  <c r="CE68" i="56"/>
  <c r="FW71" i="56"/>
  <c r="AQ24" i="56"/>
  <c r="AU24" i="56"/>
  <c r="AI70" i="56"/>
  <c r="EI41" i="56"/>
  <c r="S74" i="56"/>
  <c r="DO40" i="56"/>
  <c r="K33" i="56"/>
  <c r="GA65" i="56"/>
  <c r="O88" i="56"/>
  <c r="BG45" i="56"/>
  <c r="EE64" i="56"/>
  <c r="CU31" i="56"/>
  <c r="FG46" i="56"/>
  <c r="AY82" i="56"/>
  <c r="CE30" i="56"/>
  <c r="EY90" i="56"/>
  <c r="EY91" i="56"/>
  <c r="DO89" i="56"/>
  <c r="EY30" i="56"/>
  <c r="AQ89" i="56"/>
  <c r="EE37" i="56"/>
  <c r="EQ48" i="56"/>
  <c r="G43" i="56"/>
  <c r="AI74" i="56"/>
  <c r="BC69" i="56"/>
  <c r="AQ44" i="56"/>
  <c r="AI80" i="56"/>
  <c r="EI34" i="56"/>
  <c r="FG40" i="56"/>
  <c r="O66" i="56"/>
  <c r="EA53" i="56"/>
  <c r="BO21" i="56"/>
  <c r="GA32" i="56"/>
  <c r="DW90" i="56"/>
  <c r="DW91" i="56"/>
  <c r="CA21" i="56"/>
  <c r="FG52" i="56"/>
  <c r="CU90" i="56"/>
  <c r="CU91" i="56"/>
  <c r="DS89" i="56"/>
  <c r="BC79" i="56"/>
  <c r="EE13" i="56"/>
  <c r="CU71" i="56"/>
  <c r="CU36" i="56"/>
  <c r="AM22" i="56"/>
  <c r="FS75" i="56"/>
  <c r="EY55" i="56"/>
  <c r="AU76" i="56"/>
  <c r="GA50" i="56"/>
  <c r="DS65" i="56"/>
  <c r="K56" i="56"/>
  <c r="EA14" i="56"/>
  <c r="EA17" i="56"/>
  <c r="DK90" i="56"/>
  <c r="DK91" i="56"/>
  <c r="AU30" i="56"/>
  <c r="DS83" i="56"/>
  <c r="EI25" i="56"/>
  <c r="EM85" i="56"/>
  <c r="CQ16" i="56"/>
  <c r="BK40" i="56"/>
  <c r="O71" i="56"/>
  <c r="K18" i="56"/>
  <c r="CY83" i="56"/>
  <c r="K45" i="56"/>
  <c r="BW70" i="56"/>
  <c r="EY78" i="56"/>
  <c r="K59" i="56"/>
  <c r="DW41" i="56"/>
  <c r="BC75" i="56"/>
  <c r="G21" i="56"/>
  <c r="GA72" i="56"/>
  <c r="AE41" i="56"/>
  <c r="CE59" i="56"/>
  <c r="BW86" i="56"/>
  <c r="W23" i="56"/>
  <c r="BS59" i="56"/>
  <c r="EM43" i="56"/>
  <c r="DK17" i="56"/>
  <c r="AY18" i="56"/>
  <c r="EE67" i="56"/>
  <c r="AU79" i="56"/>
  <c r="DK14" i="56"/>
  <c r="AU56" i="56"/>
  <c r="AU67" i="56"/>
  <c r="CE55" i="56"/>
  <c r="FC40" i="56"/>
  <c r="EM17" i="56"/>
  <c r="CM86" i="56"/>
  <c r="K40" i="56"/>
  <c r="BC41" i="56"/>
  <c r="DW30" i="56"/>
  <c r="DC45" i="56"/>
  <c r="BO69" i="56"/>
  <c r="AQ85" i="56"/>
  <c r="CI67" i="56"/>
  <c r="FO45" i="56"/>
  <c r="CA71" i="56"/>
  <c r="W58" i="56"/>
  <c r="DS24" i="56"/>
  <c r="GA27" i="56"/>
  <c r="CQ81" i="56"/>
  <c r="BG86" i="56"/>
  <c r="EQ80" i="56"/>
  <c r="FO17" i="56"/>
  <c r="AU17" i="56"/>
  <c r="EQ16" i="56"/>
  <c r="EM38" i="56"/>
  <c r="EM62" i="56"/>
  <c r="AU47" i="56"/>
  <c r="AY86" i="56"/>
  <c r="CU34" i="56"/>
  <c r="DO46" i="56"/>
  <c r="O31" i="56"/>
  <c r="BW42" i="56"/>
  <c r="DW57" i="56"/>
  <c r="FG86" i="56"/>
  <c r="FW18" i="56"/>
  <c r="BO65" i="56"/>
  <c r="DC33" i="56"/>
  <c r="AU57" i="56"/>
  <c r="BG34" i="56"/>
  <c r="DS86" i="56"/>
  <c r="EE45" i="56"/>
  <c r="EI60" i="56"/>
  <c r="DG60" i="56"/>
  <c r="EQ26" i="56"/>
  <c r="FS66" i="56"/>
  <c r="CA14" i="56"/>
  <c r="FG59" i="56"/>
  <c r="FC58" i="56"/>
  <c r="BO28" i="56"/>
  <c r="AE67" i="56"/>
  <c r="BO49" i="56"/>
  <c r="FW36" i="56"/>
  <c r="DO21" i="56"/>
  <c r="CQ74" i="56"/>
  <c r="EM77" i="56"/>
  <c r="FC72" i="56"/>
  <c r="FS73" i="56"/>
  <c r="FO90" i="56"/>
  <c r="FO91" i="56"/>
  <c r="BG83" i="56"/>
  <c r="BK52" i="56"/>
  <c r="CI31" i="56"/>
  <c r="EY26" i="56"/>
  <c r="S40" i="56"/>
  <c r="DS63" i="56"/>
  <c r="FC29" i="56"/>
  <c r="EY76" i="56"/>
  <c r="W52" i="56"/>
  <c r="FG83" i="56"/>
  <c r="DO35" i="56"/>
  <c r="FC52" i="56"/>
  <c r="GA41" i="56"/>
  <c r="CM50" i="56"/>
  <c r="K38" i="56"/>
  <c r="BS25" i="56"/>
  <c r="EE33" i="56"/>
  <c r="O63" i="56"/>
  <c r="CA64" i="56"/>
  <c r="BS16" i="56"/>
  <c r="AA77" i="56"/>
  <c r="S26" i="56"/>
  <c r="AQ32" i="56"/>
  <c r="EI58" i="56"/>
  <c r="FC78" i="56"/>
  <c r="EM45" i="56"/>
  <c r="DK80" i="56"/>
  <c r="CI39" i="56"/>
  <c r="G71" i="56"/>
  <c r="EY48" i="56"/>
  <c r="FW29" i="56"/>
  <c r="CQ59" i="56"/>
  <c r="EI27" i="56"/>
  <c r="AE81" i="56"/>
  <c r="EI48" i="56"/>
  <c r="G40" i="56"/>
  <c r="EM19" i="56"/>
  <c r="EA51" i="56"/>
  <c r="BK63" i="56"/>
  <c r="DO48" i="56"/>
  <c r="AQ57" i="56"/>
  <c r="BW24" i="56"/>
  <c r="CY37" i="56"/>
  <c r="AM37" i="56"/>
  <c r="CI48" i="56"/>
  <c r="AQ71" i="56"/>
  <c r="BK56" i="56"/>
  <c r="AM33" i="56"/>
  <c r="FK57" i="56"/>
  <c r="GA45" i="56"/>
  <c r="BS86" i="56"/>
  <c r="W54" i="56"/>
  <c r="FW15" i="56"/>
  <c r="FW62" i="56"/>
  <c r="CQ82" i="56"/>
  <c r="DG19" i="56"/>
  <c r="FK66" i="56"/>
  <c r="AY56" i="56"/>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alcChain>
</file>

<file path=xl/sharedStrings.xml><?xml version="1.0" encoding="utf-8"?>
<sst xmlns="http://schemas.openxmlformats.org/spreadsheetml/2006/main" count="11279" uniqueCount="88">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</sst>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1"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84">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9" fontId="27" fillId="0" borderId="0" xfId="4" applyFont="1" applyAlignment="1">
      <alignment horizontal="right"/>
    </xf>
    <xf numFmtId="0" fontId="0" fillId="0" borderId="0" xfId="2" applyFont="1"/>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pt idx="36">
                  <c:v>340</c:v>
                </c:pt>
                <c:pt idx="37">
                  <c:v>340</c:v>
                </c:pt>
                <c:pt idx="38">
                  <c:v>340</c:v>
                </c:pt>
                <c:pt idx="39">
                  <c:v>340</c:v>
                </c:pt>
                <c:pt idx="40">
                  <c:v>340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pt idx="36">
                  <c:v>480</c:v>
                </c:pt>
                <c:pt idx="37">
                  <c:v>480</c:v>
                </c:pt>
                <c:pt idx="38">
                  <c:v>415</c:v>
                </c:pt>
                <c:pt idx="39">
                  <c:v>350</c:v>
                </c:pt>
                <c:pt idx="40">
                  <c:v>340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pt idx="36">
                  <c:v>270</c:v>
                </c:pt>
                <c:pt idx="37">
                  <c:v>270</c:v>
                </c:pt>
                <c:pt idx="38">
                  <c:v>270</c:v>
                </c:pt>
                <c:pt idx="39">
                  <c:v>270</c:v>
                </c:pt>
                <c:pt idx="40">
                  <c:v>260</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310</c:v>
                </c:pt>
                <c:pt idx="39">
                  <c:v>250</c:v>
                </c:pt>
                <c:pt idx="40">
                  <c:v>250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pt idx="36">
                  <c:v>450</c:v>
                </c:pt>
                <c:pt idx="37">
                  <c:v>350</c:v>
                </c:pt>
                <c:pt idx="38">
                  <c:v>350</c:v>
                </c:pt>
                <c:pt idx="39">
                  <c:v>350</c:v>
                </c:pt>
                <c:pt idx="40">
                  <c:v>340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pt idx="36">
                  <c:v>350</c:v>
                </c:pt>
                <c:pt idx="37">
                  <c:v>350</c:v>
                </c:pt>
                <c:pt idx="38">
                  <c:v>350</c:v>
                </c:pt>
                <c:pt idx="39">
                  <c:v>350</c:v>
                </c:pt>
                <c:pt idx="40">
                  <c:v>340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pt idx="36">
                  <c:v>480</c:v>
                </c:pt>
                <c:pt idx="37">
                  <c:v>430</c:v>
                </c:pt>
                <c:pt idx="38">
                  <c:v>425</c:v>
                </c:pt>
                <c:pt idx="39">
                  <c:v>420</c:v>
                </c:pt>
                <c:pt idx="40">
                  <c:v>410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pt idx="36">
                  <c:v>580</c:v>
                </c:pt>
                <c:pt idx="37">
                  <c:v>530</c:v>
                </c:pt>
                <c:pt idx="38">
                  <c:v>525</c:v>
                </c:pt>
                <c:pt idx="39">
                  <c:v>520</c:v>
                </c:pt>
                <c:pt idx="40">
                  <c:v>510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pt idx="36">
                  <c:v>460</c:v>
                </c:pt>
                <c:pt idx="37">
                  <c:v>470</c:v>
                </c:pt>
                <c:pt idx="38">
                  <c:v>450</c:v>
                </c:pt>
                <c:pt idx="39">
                  <c:v>430</c:v>
                </c:pt>
                <c:pt idx="40">
                  <c:v>420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pt idx="36">
                  <c:v>450</c:v>
                </c:pt>
                <c:pt idx="37">
                  <c:v>400</c:v>
                </c:pt>
                <c:pt idx="38">
                  <c:v>400</c:v>
                </c:pt>
                <c:pt idx="39">
                  <c:v>400</c:v>
                </c:pt>
                <c:pt idx="40">
                  <c:v>390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pt idx="36">
                  <c:v>490</c:v>
                </c:pt>
                <c:pt idx="37">
                  <c:v>500</c:v>
                </c:pt>
                <c:pt idx="38">
                  <c:v>480</c:v>
                </c:pt>
                <c:pt idx="39">
                  <c:v>460</c:v>
                </c:pt>
                <c:pt idx="40">
                  <c:v>450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pt idx="36">
                  <c:v>525</c:v>
                </c:pt>
                <c:pt idx="37">
                  <c:v>475</c:v>
                </c:pt>
                <c:pt idx="38">
                  <c:v>475</c:v>
                </c:pt>
                <c:pt idx="39">
                  <c:v>475</c:v>
                </c:pt>
                <c:pt idx="40">
                  <c:v>465</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6598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28188</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3</xdr:col>
      <xdr:colOff>3087</xdr:colOff>
      <xdr:row>2</xdr:row>
      <xdr:rowOff>254000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30480</xdr:colOff>
      <xdr:row>5</xdr:row>
      <xdr:rowOff>25648</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236" t="s">
        <v>83</v>
      </c>
      <c r="B37" s="236"/>
      <c r="C37" s="236"/>
      <c r="D37" s="236"/>
      <c r="E37" s="236"/>
      <c r="F37" s="236"/>
      <c r="G37" s="236"/>
      <c r="H37" s="236"/>
      <c r="I37" s="236"/>
      <c r="J37" s="236"/>
      <c r="K37" s="236"/>
      <c r="L37" s="236"/>
      <c r="M37" s="236"/>
      <c r="N37" s="236"/>
      <c r="O37" s="236"/>
      <c r="P37" s="236"/>
      <c r="Q37" s="14"/>
    </row>
    <row r="38" spans="1:17" x14ac:dyDescent="0.25">
      <c r="A38" s="236"/>
      <c r="B38" s="236"/>
      <c r="C38" s="236"/>
      <c r="D38" s="236"/>
      <c r="E38" s="236"/>
      <c r="F38" s="236"/>
      <c r="G38" s="236"/>
      <c r="H38" s="236"/>
      <c r="I38" s="236"/>
      <c r="J38" s="236"/>
      <c r="K38" s="236"/>
      <c r="L38" s="236"/>
      <c r="M38" s="236"/>
      <c r="N38" s="236"/>
      <c r="O38" s="236"/>
      <c r="P38" s="236"/>
      <c r="Q38" s="14"/>
    </row>
    <row r="39" spans="1:17" x14ac:dyDescent="0.25">
      <c r="A39" s="236"/>
      <c r="B39" s="236"/>
      <c r="C39" s="236"/>
      <c r="D39" s="236"/>
      <c r="E39" s="236"/>
      <c r="F39" s="236"/>
      <c r="G39" s="236"/>
      <c r="H39" s="236"/>
      <c r="I39" s="236"/>
      <c r="J39" s="236"/>
      <c r="K39" s="236"/>
      <c r="L39" s="236"/>
      <c r="M39" s="236"/>
      <c r="N39" s="236"/>
      <c r="O39" s="236"/>
      <c r="P39" s="236"/>
      <c r="Q39" s="14"/>
    </row>
    <row r="40" spans="1:17" x14ac:dyDescent="0.25">
      <c r="A40" s="236"/>
      <c r="B40" s="236"/>
      <c r="C40" s="236"/>
      <c r="D40" s="236"/>
      <c r="E40" s="236"/>
      <c r="F40" s="236"/>
      <c r="G40" s="236"/>
      <c r="H40" s="236"/>
      <c r="I40" s="236"/>
      <c r="J40" s="236"/>
      <c r="K40" s="236"/>
      <c r="L40" s="236"/>
      <c r="M40" s="236"/>
      <c r="N40" s="236"/>
      <c r="O40" s="236"/>
      <c r="P40" s="236"/>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Q9" sqref="Q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2" zoomScaleNormal="100" workbookViewId="0">
      <selection activeCell="B7" sqref="B7:C8"/>
    </sheetView>
  </sheetViews>
  <sheetFormatPr defaultColWidth="8.85546875" defaultRowHeight="15" x14ac:dyDescent="0.25"/>
  <cols>
    <col min="1" max="1" width="14.42578125" style="99" customWidth="1"/>
    <col min="2" max="2" width="27.42578125" style="99" customWidth="1"/>
    <col min="3" max="3" width="10.85546875" style="99" customWidth="1"/>
    <col min="4" max="4" width="6.140625" style="99" customWidth="1"/>
    <col min="5" max="7" width="5.140625" style="99" bestFit="1" customWidth="1"/>
    <col min="8" max="8" width="6.5703125" style="99" customWidth="1"/>
    <col min="9" max="11" width="5.140625" style="99" bestFit="1" customWidth="1"/>
    <col min="12" max="12" width="4.570312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59">
        <v>45940</v>
      </c>
      <c r="C7" s="260"/>
      <c r="D7" s="263"/>
      <c r="E7" s="263"/>
      <c r="F7" s="263"/>
      <c r="G7" s="263"/>
      <c r="H7" s="263"/>
      <c r="I7" s="263"/>
      <c r="J7" s="263"/>
      <c r="K7" s="264"/>
    </row>
    <row r="8" spans="2:12" ht="15.75" thickBot="1" x14ac:dyDescent="0.3">
      <c r="B8" s="261"/>
      <c r="C8" s="262"/>
      <c r="D8" s="265" t="s">
        <v>6</v>
      </c>
      <c r="E8" s="265"/>
      <c r="F8" s="265" t="s">
        <v>7</v>
      </c>
      <c r="G8" s="265"/>
      <c r="H8" s="265" t="s">
        <v>8</v>
      </c>
      <c r="I8" s="265"/>
      <c r="J8" s="265" t="s">
        <v>9</v>
      </c>
      <c r="K8" s="266"/>
    </row>
    <row r="9" spans="2:12" x14ac:dyDescent="0.25">
      <c r="B9" s="119" t="s">
        <v>80</v>
      </c>
      <c r="C9" s="120" t="s">
        <v>11</v>
      </c>
      <c r="D9" s="248" t="s">
        <v>0</v>
      </c>
      <c r="E9" s="249"/>
      <c r="F9" s="250" t="s">
        <v>0</v>
      </c>
      <c r="G9" s="249"/>
      <c r="H9" s="250" t="s">
        <v>0</v>
      </c>
      <c r="I9" s="249"/>
      <c r="J9" s="166">
        <f>VLOOKUP($B$7,'WEEKLY DATA'!$C$9:$G$699,2)</f>
        <v>280</v>
      </c>
      <c r="K9" s="167">
        <f>VLOOKUP($B$7,'WEEKLY DATA'!$C$9:$G$699,3)</f>
        <v>400</v>
      </c>
    </row>
    <row r="10" spans="2:12" x14ac:dyDescent="0.25">
      <c r="B10" s="103"/>
      <c r="C10" s="114" t="s">
        <v>4</v>
      </c>
      <c r="D10" s="251"/>
      <c r="E10" s="252"/>
      <c r="F10" s="253"/>
      <c r="G10" s="252"/>
      <c r="H10" s="253"/>
      <c r="I10" s="252"/>
      <c r="J10" s="237" t="str">
        <f>VLOOKUP($B$7,'WEEKLY DATA'!$C$9:$GA$699,5)</f>
        <v>Steady</v>
      </c>
      <c r="K10" s="238" t="e">
        <f>VLOOKUP($B$7,'[1]Hay - Fill sheet'!$A$3:$FY$1106,11)</f>
        <v>#REF!</v>
      </c>
    </row>
    <row r="11" spans="2:12" x14ac:dyDescent="0.25">
      <c r="B11" s="123" t="s">
        <v>12</v>
      </c>
      <c r="C11" s="124" t="s">
        <v>11</v>
      </c>
      <c r="D11" s="125">
        <f>VLOOKUP($B$7,'WEEKLY DATA'!$C$9:$GA$699,6)</f>
        <v>290</v>
      </c>
      <c r="E11" s="126">
        <f>VLOOKUP($B$7,'WEEKLY DATA'!$C$9:$GA$699,7)</f>
        <v>390</v>
      </c>
      <c r="F11" s="127">
        <f>VLOOKUP($B$7,'WEEKLY DATA'!$C$9:$GA$699,10)</f>
        <v>530</v>
      </c>
      <c r="G11" s="126">
        <f>VLOOKUP($B$7,'WEEKLY DATA'!$C$9:$GA$699,11)</f>
        <v>670</v>
      </c>
      <c r="H11" s="127">
        <f>VLOOKUP($B$7,'WEEKLY DATA'!$C$9:$GA$699,14)</f>
        <v>230</v>
      </c>
      <c r="I11" s="126">
        <f>VLOOKUP($B$7,'WEEKLY DATA'!$C$9:$GA$699,15)</f>
        <v>290</v>
      </c>
      <c r="J11" s="125">
        <f>VLOOKUP($B$7,'WEEKLY DATA'!$C$9:$GA$699,18)</f>
        <v>270</v>
      </c>
      <c r="K11" s="128">
        <f>VLOOKUP($B$7,'WEEKLY DATA'!$C$9:$GA$699,19)</f>
        <v>340</v>
      </c>
    </row>
    <row r="12" spans="2:12" x14ac:dyDescent="0.25">
      <c r="B12" s="129"/>
      <c r="C12" s="130" t="s">
        <v>4</v>
      </c>
      <c r="D12" s="239">
        <f>VLOOKUP($B$7,'WEEKLY DATA'!$C$9:$GA$699,9)</f>
        <v>-10</v>
      </c>
      <c r="E12" s="240" t="e">
        <f>VLOOKUP($B$7,'[1]Hay - Fill sheet'!$A$3:$FY$1106,11)</f>
        <v>#REF!</v>
      </c>
      <c r="F12" s="241" t="str">
        <f>VLOOKUP($B$7,'WEEKLY DATA'!$C$9:$GA$699,13)</f>
        <v>Steady</v>
      </c>
      <c r="G12" s="240" t="e">
        <f>VLOOKUP($B$7,'[1]Hay - Fill sheet'!$A$3:$FY$1106,11)</f>
        <v>#REF!</v>
      </c>
      <c r="H12" s="242" t="str">
        <f>VLOOKUP($B$7,'WEEKLY DATA'!$C$9:$GA$699,17)</f>
        <v>Steady</v>
      </c>
      <c r="I12" s="243" t="e">
        <f>VLOOKUP($B$7,'[1]Hay - Fill sheet'!$A$3:$FY$1106,11)</f>
        <v>#REF!</v>
      </c>
      <c r="J12" s="244">
        <f>VLOOKUP($B$7,'WEEKLY DATA'!$C$9:$GA$699,21)</f>
        <v>-10</v>
      </c>
      <c r="K12" s="245" t="e">
        <f>VLOOKUP($B$7,'[1]Hay - Fill sheet'!$A$3:$FY$1106,11)</f>
        <v>#REF!</v>
      </c>
      <c r="L12" s="100"/>
    </row>
    <row r="13" spans="2:12" x14ac:dyDescent="0.25">
      <c r="B13" s="104" t="s">
        <v>81</v>
      </c>
      <c r="C13" s="113" t="s">
        <v>11</v>
      </c>
      <c r="D13" s="111">
        <f>VLOOKUP($B$7,'WEEKLY DATA'!$C$9:$GA$699,22)</f>
        <v>290</v>
      </c>
      <c r="E13" s="121">
        <f>VLOOKUP($B$7,'WEEKLY DATA'!$C$9:$GA$699,23)</f>
        <v>390</v>
      </c>
      <c r="F13" s="122">
        <f>VLOOKUP($B$7,'WEEKLY DATA'!$C$9:$GA$699,26)</f>
        <v>380</v>
      </c>
      <c r="G13" s="121">
        <f>VLOOKUP($B$7,'WEEKLY DATA'!$C$9:$GA$699,27)</f>
        <v>500</v>
      </c>
      <c r="H13" s="122">
        <f>VLOOKUP($B$7,'WEEKLY DATA'!$C$9:$GA$699,30)</f>
        <v>150</v>
      </c>
      <c r="I13" s="121">
        <f>VLOOKUP($B$7,'WEEKLY DATA'!$C$9:$GA$699,31)</f>
        <v>250</v>
      </c>
      <c r="J13" s="111">
        <f>VLOOKUP($B$7,'WEEKLY DATA'!$C$9:$GA$699,34)</f>
        <v>240</v>
      </c>
      <c r="K13" s="112">
        <f>VLOOKUP($B$7,'WEEKLY DATA'!$C$9:$GA$699,35)</f>
        <v>300</v>
      </c>
    </row>
    <row r="14" spans="2:12" x14ac:dyDescent="0.25">
      <c r="B14" s="103"/>
      <c r="C14" s="114" t="s">
        <v>4</v>
      </c>
      <c r="D14" s="254">
        <f>VLOOKUP($B$7,'WEEKLY DATA'!$C$9:$GA$699,25)</f>
        <v>-10</v>
      </c>
      <c r="E14" s="255" t="e">
        <f>VLOOKUP($B$7,'[1]Hay - Fill sheet'!$A$3:$FY$1106,11)</f>
        <v>#REF!</v>
      </c>
      <c r="F14" s="256" t="str">
        <f>VLOOKUP($B$7,'WEEKLY DATA'!$C$9:$GA$699,29)</f>
        <v>Steady</v>
      </c>
      <c r="G14" s="257" t="e">
        <f>VLOOKUP($B$7,'[1]Hay - Fill sheet'!$A$3:$FY$1106,11)</f>
        <v>#REF!</v>
      </c>
      <c r="H14" s="256" t="str">
        <f>VLOOKUP($B$7,'WEEKLY DATA'!$C$9:$GA$699,33)</f>
        <v>Steady</v>
      </c>
      <c r="I14" s="257" t="e">
        <f>VLOOKUP($B$7,'[1]Hay - Fill sheet'!$A$3:$FY$1106,11)</f>
        <v>#REF!</v>
      </c>
      <c r="J14" s="258">
        <f>VLOOKUP($B$7,'WEEKLY DATA'!$C$9:$GA$699,37)</f>
        <v>-10</v>
      </c>
      <c r="K14" s="267" t="e">
        <f>VLOOKUP($B$7,'[1]Hay - Fill sheet'!$A$3:$FY$1106,11)</f>
        <v>#REF!</v>
      </c>
    </row>
    <row r="15" spans="2:12" x14ac:dyDescent="0.25">
      <c r="B15" s="123" t="s">
        <v>38</v>
      </c>
      <c r="C15" s="124" t="s">
        <v>11</v>
      </c>
      <c r="D15" s="125">
        <f>VLOOKUP($B$7,'WEEKLY DATA'!$C$9:$GA$699,38)</f>
        <v>360</v>
      </c>
      <c r="E15" s="126">
        <f>VLOOKUP($B$7,'WEEKLY DATA'!$C$9:$GA$699,39)</f>
        <v>460</v>
      </c>
      <c r="F15" s="127">
        <f>VLOOKUP($B$7,'WEEKLY DATA'!$C$9:$GA$699,42)</f>
        <v>425</v>
      </c>
      <c r="G15" s="126">
        <f>VLOOKUP($B$7,'WEEKLY DATA'!$C$9:$GA$699,43)</f>
        <v>555</v>
      </c>
      <c r="H15" s="127">
        <f>VLOOKUP($B$7,'WEEKLY DATA'!$C$9:$GA$699,46)</f>
        <v>110</v>
      </c>
      <c r="I15" s="126">
        <f>VLOOKUP($B$7,'WEEKLY DATA'!$C$9:$GA$699,47)</f>
        <v>170</v>
      </c>
      <c r="J15" s="125">
        <f>VLOOKUP($B$7,'WEEKLY DATA'!$C$9:$GA$699,50)</f>
        <v>300</v>
      </c>
      <c r="K15" s="128">
        <f>VLOOKUP($B$7,'WEEKLY DATA'!$C$9:$GA$699,51)</f>
        <v>400</v>
      </c>
    </row>
    <row r="16" spans="2:12" x14ac:dyDescent="0.25">
      <c r="B16" s="129"/>
      <c r="C16" s="130" t="s">
        <v>4</v>
      </c>
      <c r="D16" s="239">
        <f>VLOOKUP($B$7,'WEEKLY DATA'!$C$9:$GA$699,41)</f>
        <v>-10</v>
      </c>
      <c r="E16" s="240" t="e">
        <f>VLOOKUP($B$7,'[1]Hay - Fill sheet'!$A$3:$FY$1106,11)</f>
        <v>#REF!</v>
      </c>
      <c r="F16" s="241" t="str">
        <f>VLOOKUP($B$7,'WEEKLY DATA'!$C$9:$GA$699,45)</f>
        <v>Steady</v>
      </c>
      <c r="G16" s="240" t="e">
        <f>VLOOKUP($B$7,'[1]Hay - Fill sheet'!$A$3:$FY$1106,11)</f>
        <v>#REF!</v>
      </c>
      <c r="H16" s="241" t="str">
        <f>VLOOKUP($B$7,'WEEKLY DATA'!$C$9:$GA$699,49)</f>
        <v>Steady</v>
      </c>
      <c r="I16" s="240" t="e">
        <f>VLOOKUP($B$7,'[1]Hay - Fill sheet'!$A$3:$FY$1106,11)</f>
        <v>#REF!</v>
      </c>
      <c r="J16" s="239">
        <f>VLOOKUP($B$7,'WEEKLY DATA'!$C$9:$GA$699,53)</f>
        <v>-10</v>
      </c>
      <c r="K16" s="268" t="e">
        <f>VLOOKUP($B$7,'[1]Hay - Fill sheet'!$A$3:$FY$1106,11)</f>
        <v>#REF!</v>
      </c>
    </row>
    <row r="17" spans="2:19" x14ac:dyDescent="0.25">
      <c r="B17" s="104" t="s">
        <v>15</v>
      </c>
      <c r="C17" s="113" t="s">
        <v>11</v>
      </c>
      <c r="D17" s="111">
        <f>VLOOKUP($B$7,'WEEKLY DATA'!$C$9:$GA$699,54)</f>
        <v>450</v>
      </c>
      <c r="E17" s="121">
        <f>VLOOKUP($B$7,'WEEKLY DATA'!$C$9:$GA$699,55)</f>
        <v>570</v>
      </c>
      <c r="F17" s="122">
        <f>VLOOKUP($B$7,'WEEKLY DATA'!$C$9:$GA$699,58)</f>
        <v>500</v>
      </c>
      <c r="G17" s="121">
        <f>VLOOKUP($B$7,'WEEKLY DATA'!$C$9:$GA$699,59)</f>
        <v>640</v>
      </c>
      <c r="H17" s="122">
        <f>VLOOKUP($B$7,'WEEKLY DATA'!$C$9:$GA$699,62)</f>
        <v>220</v>
      </c>
      <c r="I17" s="121">
        <f>VLOOKUP($B$7,'WEEKLY DATA'!$C$9:$GA$699,63)</f>
        <v>270</v>
      </c>
      <c r="J17" s="111">
        <f>VLOOKUP($B$7,'WEEKLY DATA'!$C$9:$GA$699,66)</f>
        <v>410</v>
      </c>
      <c r="K17" s="112">
        <f>VLOOKUP($B$7,'WEEKLY DATA'!$C$9:$GA$699,67)</f>
        <v>530</v>
      </c>
    </row>
    <row r="18" spans="2:19" x14ac:dyDescent="0.25">
      <c r="B18" s="103"/>
      <c r="C18" s="114" t="s">
        <v>4</v>
      </c>
      <c r="D18" s="258">
        <f>VLOOKUP($B$7,'WEEKLY DATA'!$C$9:$GA$699,57)</f>
        <v>-10</v>
      </c>
      <c r="E18" s="257" t="e">
        <f>VLOOKUP($B$7,'[1]Hay - Fill sheet'!$A$3:$FY$1106,11)</f>
        <v>#REF!</v>
      </c>
      <c r="F18" s="256" t="str">
        <f>VLOOKUP($B$7,'WEEKLY DATA'!$C$9:$GA$699,61)</f>
        <v>Steady</v>
      </c>
      <c r="G18" s="257" t="e">
        <f>VLOOKUP($B$7,'[1]Hay - Fill sheet'!$A$3:$FY$1106,11)</f>
        <v>#REF!</v>
      </c>
      <c r="H18" s="256" t="str">
        <f>VLOOKUP($B$7,'WEEKLY DATA'!$C$9:$GA$699,65)</f>
        <v>Steady</v>
      </c>
      <c r="I18" s="257" t="e">
        <f>VLOOKUP($B$7,'[1]Hay - Fill sheet'!$A$3:$FY$1106,11)</f>
        <v>#REF!</v>
      </c>
      <c r="J18" s="258">
        <f>VLOOKUP($B$7,'WEEKLY DATA'!$C$9:$GA$699,69)</f>
        <v>-10</v>
      </c>
      <c r="K18" s="267" t="e">
        <f>VLOOKUP($B$7,'[1]Hay - Fill sheet'!$A$3:$FY$1106,11)</f>
        <v>#REF!</v>
      </c>
    </row>
    <row r="19" spans="2:19" x14ac:dyDescent="0.25">
      <c r="B19" s="246" t="s">
        <v>31</v>
      </c>
      <c r="C19" s="124" t="s">
        <v>11</v>
      </c>
      <c r="D19" s="125">
        <f>VLOOKUP($B$7,'WEEKLY DATA'!$C$9:$GA$699,70)</f>
        <v>360</v>
      </c>
      <c r="E19" s="126">
        <f>VLOOKUP($B$7,'WEEKLY DATA'!$C$9:$GA$699,71)</f>
        <v>480</v>
      </c>
      <c r="F19" s="127">
        <f>VLOOKUP($B$7,'WEEKLY DATA'!$C$9:$GA$699,74)</f>
        <v>410</v>
      </c>
      <c r="G19" s="126">
        <f>VLOOKUP($B$7,'WEEKLY DATA'!$C$9:$GA$699,75)</f>
        <v>570</v>
      </c>
      <c r="H19" s="127">
        <f>VLOOKUP($B$7,'WEEKLY DATA'!$C$9:$GA$699,78)</f>
        <v>90</v>
      </c>
      <c r="I19" s="126">
        <f>VLOOKUP($B$7,'WEEKLY DATA'!$C$9:$GA$699,79)</f>
        <v>110</v>
      </c>
      <c r="J19" s="125">
        <f>VLOOKUP($B$7,'WEEKLY DATA'!$C$9:$GA$699,82)</f>
        <v>270</v>
      </c>
      <c r="K19" s="128">
        <f>VLOOKUP($B$7,'WEEKLY DATA'!$C$9:$GA$699,83)</f>
        <v>430</v>
      </c>
      <c r="N19" s="99" t="s">
        <v>22</v>
      </c>
    </row>
    <row r="20" spans="2:19" x14ac:dyDescent="0.25">
      <c r="B20" s="247"/>
      <c r="C20" s="130" t="s">
        <v>4</v>
      </c>
      <c r="D20" s="239">
        <f>VLOOKUP($B$7,'WEEKLY DATA'!$C$9:$GA$699,73)</f>
        <v>-10</v>
      </c>
      <c r="E20" s="240" t="e">
        <f>VLOOKUP($B$7,'[1]Hay - Fill sheet'!$A$3:$FY$1106,11)</f>
        <v>#REF!</v>
      </c>
      <c r="F20" s="241" t="str">
        <f>VLOOKUP($B$7,'WEEKLY DATA'!$C$9:$GA$699,77)</f>
        <v>Steady</v>
      </c>
      <c r="G20" s="240" t="e">
        <f>VLOOKUP($B$7,'[1]Hay - Fill sheet'!$A$3:$FY$1106,11)</f>
        <v>#REF!</v>
      </c>
      <c r="H20" s="241" t="str">
        <f>VLOOKUP($B$7,'WEEKLY DATA'!$C$9:$GA$699,81)</f>
        <v>Steady</v>
      </c>
      <c r="I20" s="240" t="e">
        <f>VLOOKUP($B$7,'[1]Hay - Fill sheet'!$A$3:$FY$1106,11)</f>
        <v>#REF!</v>
      </c>
      <c r="J20" s="239">
        <f>VLOOKUP($B$7,'WEEKLY DATA'!$C$9:$GA$699,85)</f>
        <v>-10</v>
      </c>
      <c r="K20" s="268" t="e">
        <f>VLOOKUP($B$7,'[1]Hay - Fill sheet'!$A$3:$FY$1106,11)</f>
        <v>#REF!</v>
      </c>
    </row>
    <row r="21" spans="2:19" x14ac:dyDescent="0.25">
      <c r="B21" s="105" t="s">
        <v>16</v>
      </c>
      <c r="C21" s="113" t="s">
        <v>11</v>
      </c>
      <c r="D21" s="111">
        <f>VLOOKUP($B$7,'WEEKLY DATA'!$C$9:$GA$699,86)</f>
        <v>390</v>
      </c>
      <c r="E21" s="121">
        <f>VLOOKUP($B$7,'WEEKLY DATA'!$C$9:$GA$699,87)</f>
        <v>540</v>
      </c>
      <c r="F21" s="122">
        <f>VLOOKUP($B$7,'WEEKLY DATA'!$C$9:$GA$699,90)</f>
        <v>490</v>
      </c>
      <c r="G21" s="121">
        <f>VLOOKUP($B$7,'WEEKLY DATA'!$C$9:$GA$699,91)</f>
        <v>600</v>
      </c>
      <c r="H21" s="122">
        <f>VLOOKUP($B$7,'WEEKLY DATA'!$C$9:$GA$699,94)</f>
        <v>115</v>
      </c>
      <c r="I21" s="121">
        <f>VLOOKUP($B$7,'WEEKLY DATA'!$C$9:$GA$699,95)</f>
        <v>175</v>
      </c>
      <c r="J21" s="111">
        <f>VLOOKUP($B$7,'WEEKLY DATA'!$C$9:$GA$699,98)</f>
        <v>310</v>
      </c>
      <c r="K21" s="112">
        <f>VLOOKUP($B$7,'WEEKLY DATA'!$C$9:$GA$699,99)</f>
        <v>470</v>
      </c>
    </row>
    <row r="22" spans="2:19" x14ac:dyDescent="0.25">
      <c r="B22" s="103"/>
      <c r="C22" s="114" t="s">
        <v>4</v>
      </c>
      <c r="D22" s="258">
        <f>VLOOKUP($B$7,'WEEKLY DATA'!$C$9:$GA$699,89)</f>
        <v>-10</v>
      </c>
      <c r="E22" s="257" t="e">
        <f>VLOOKUP($B$7,'[1]Hay - Fill sheet'!$A$3:$FY$1106,11)</f>
        <v>#REF!</v>
      </c>
      <c r="F22" s="256" t="str">
        <f>VLOOKUP($B$7,'WEEKLY DATA'!$C$9:$GA$699,93)</f>
        <v>Steady</v>
      </c>
      <c r="G22" s="257" t="e">
        <f>VLOOKUP($B$7,'[1]Hay - Fill sheet'!$A$3:$FY$1106,11)</f>
        <v>#REF!</v>
      </c>
      <c r="H22" s="256" t="str">
        <f>VLOOKUP($B$7,'WEEKLY DATA'!$C$9:$GA$699,97)</f>
        <v>Steady</v>
      </c>
      <c r="I22" s="257" t="e">
        <f>VLOOKUP($B$7,'[1]Hay - Fill sheet'!$A$3:$FY$1106,11)</f>
        <v>#REF!</v>
      </c>
      <c r="J22" s="258">
        <f>VLOOKUP($B$7,'WEEKLY DATA'!$C$9:$GA$699,101)</f>
        <v>-10</v>
      </c>
      <c r="K22" s="267" t="e">
        <f>VLOOKUP($B$7,'[1]Hay - Fill sheet'!$A$3:$FY$1106,11)</f>
        <v>#REF!</v>
      </c>
      <c r="S22" s="101"/>
    </row>
    <row r="23" spans="2:19" x14ac:dyDescent="0.25">
      <c r="B23" s="123" t="s">
        <v>30</v>
      </c>
      <c r="C23" s="124" t="s">
        <v>11</v>
      </c>
      <c r="D23" s="125">
        <f>VLOOKUP($B$7,'WEEKLY DATA'!$C$9:$GA$699,102)</f>
        <v>380</v>
      </c>
      <c r="E23" s="126">
        <f>VLOOKUP($B$7,'WEEKLY DATA'!$C$9:$GA$699,103)</f>
        <v>520</v>
      </c>
      <c r="F23" s="127">
        <f>VLOOKUP($B$7,'WEEKLY DATA'!$C$9:$GA$699,106)</f>
        <v>420</v>
      </c>
      <c r="G23" s="126">
        <f>VLOOKUP($B$7,'WEEKLY DATA'!$C$9:$GA$699,107)</f>
        <v>580</v>
      </c>
      <c r="H23" s="127">
        <f>VLOOKUP($B$7,'WEEKLY DATA'!$C$9:$GA$699,110)</f>
        <v>100</v>
      </c>
      <c r="I23" s="126">
        <f>VLOOKUP($B$7,'WEEKLY DATA'!$C$9:$GA$699,111)</f>
        <v>150</v>
      </c>
      <c r="J23" s="125">
        <f>VLOOKUP($B$7,'WEEKLY DATA'!$C$9:$GA$699,114)</f>
        <v>300</v>
      </c>
      <c r="K23" s="128">
        <f>VLOOKUP($B$7,'WEEKLY DATA'!$C$9:$GA$699,115)</f>
        <v>410</v>
      </c>
    </row>
    <row r="24" spans="2:19" x14ac:dyDescent="0.25">
      <c r="B24" s="129"/>
      <c r="C24" s="130" t="s">
        <v>4</v>
      </c>
      <c r="D24" s="239">
        <f>VLOOKUP($B$7,'WEEKLY DATA'!$C$9:$GA$699,105)</f>
        <v>-10</v>
      </c>
      <c r="E24" s="240" t="e">
        <f>VLOOKUP($B$7,'[1]Hay - Fill sheet'!$A$3:$FY$1106,11)</f>
        <v>#REF!</v>
      </c>
      <c r="F24" s="241" t="str">
        <f>VLOOKUP($B$7,'WEEKLY DATA'!$C$9:$GA$699,109)</f>
        <v>Steady</v>
      </c>
      <c r="G24" s="240" t="e">
        <f>VLOOKUP($B$7,'[1]Hay - Fill sheet'!$A$3:$FY$1106,11)</f>
        <v>#REF!</v>
      </c>
      <c r="H24" s="241" t="str">
        <f>VLOOKUP($B$7,'WEEKLY DATA'!$C$9:$GA$699,113)</f>
        <v>Steady</v>
      </c>
      <c r="I24" s="240" t="e">
        <f>VLOOKUP($B$7,'[1]Hay - Fill sheet'!$A$3:$FY$1106,11)</f>
        <v>#REF!</v>
      </c>
      <c r="J24" s="239">
        <f>VLOOKUP($B$7,'WEEKLY DATA'!$C$9:$GA$699,117)</f>
        <v>-10</v>
      </c>
      <c r="K24" s="268" t="e">
        <f>VLOOKUP($B$7,'[1]Hay - Fill sheet'!$A$3:$FY$1106,11)</f>
        <v>#REF!</v>
      </c>
    </row>
    <row r="25" spans="2:19" x14ac:dyDescent="0.25">
      <c r="B25" s="104" t="s">
        <v>43</v>
      </c>
      <c r="C25" s="113" t="s">
        <v>11</v>
      </c>
      <c r="D25" s="111">
        <f>VLOOKUP($B$7,'WEEKLY DATA'!$C$9:$GA$699,118)</f>
        <v>415</v>
      </c>
      <c r="E25" s="121">
        <f>VLOOKUP($B$7,'WEEKLY DATA'!$C$9:$GA$699,119)</f>
        <v>515</v>
      </c>
      <c r="F25" s="122">
        <f>VLOOKUP($B$7,'WEEKLY DATA'!$C$9:$GA$699,122)</f>
        <v>480</v>
      </c>
      <c r="G25" s="121">
        <f>VLOOKUP($B$7,'WEEKLY DATA'!$C$9:$GA$699,123)</f>
        <v>620</v>
      </c>
      <c r="H25" s="122">
        <f>VLOOKUP($B$7,'WEEKLY DATA'!$C$9:$GA$699,126)</f>
        <v>150</v>
      </c>
      <c r="I25" s="121">
        <f>VLOOKUP($B$7,'WEEKLY DATA'!$C$9:$GA$699,127)</f>
        <v>200</v>
      </c>
      <c r="J25" s="111">
        <f>VLOOKUP($B$7,'WEEKLY DATA'!$C$9:$GA$699,130)</f>
        <v>355</v>
      </c>
      <c r="K25" s="112">
        <f>VLOOKUP($B$7,'WEEKLY DATA'!$C$9:$GA$699,131)</f>
        <v>435</v>
      </c>
    </row>
    <row r="26" spans="2:19" x14ac:dyDescent="0.25">
      <c r="B26" s="106"/>
      <c r="C26" s="114" t="s">
        <v>4</v>
      </c>
      <c r="D26" s="258">
        <f>VLOOKUP($B$7,'WEEKLY DATA'!$C$9:$GA$699,121)</f>
        <v>-10</v>
      </c>
      <c r="E26" s="257" t="e">
        <f>VLOOKUP($B$7,'[1]Hay - Fill sheet'!$A$3:$FY$1106,11)</f>
        <v>#REF!</v>
      </c>
      <c r="F26" s="256" t="str">
        <f>VLOOKUP($B$7,'WEEKLY DATA'!$C$9:$GA$699,125)</f>
        <v>Steady</v>
      </c>
      <c r="G26" s="257" t="e">
        <f>VLOOKUP($B$7,'[1]Hay - Fill sheet'!$A$3:$FY$1106,11)</f>
        <v>#REF!</v>
      </c>
      <c r="H26" s="256" t="str">
        <f>VLOOKUP($B$7,'WEEKLY DATA'!$C$9:$GA$699,129)</f>
        <v>Steady</v>
      </c>
      <c r="I26" s="257" t="e">
        <f>VLOOKUP($B$7,'[1]Hay - Fill sheet'!$A$3:$FY$1106,11)</f>
        <v>#REF!</v>
      </c>
      <c r="J26" s="258">
        <f>VLOOKUP($B$7,'WEEKLY DATA'!$C$9:$GA$699,133)</f>
        <v>-10</v>
      </c>
      <c r="K26" s="267" t="e">
        <f>VLOOKUP($B$7,'[1]Hay - Fill sheet'!$A$3:$FY$1106,11)</f>
        <v>#REF!</v>
      </c>
    </row>
    <row r="27" spans="2:19" x14ac:dyDescent="0.25">
      <c r="B27" s="123" t="s">
        <v>45</v>
      </c>
      <c r="C27" s="124" t="s">
        <v>11</v>
      </c>
      <c r="D27" s="125">
        <f>VLOOKUP($B$7,'WEEKLY DATA'!$C$9:$GA$699,134)</f>
        <v>290</v>
      </c>
      <c r="E27" s="126">
        <f>VLOOKUP($B$7,'WEEKLY DATA'!$C$9:$GA$699,135)</f>
        <v>390</v>
      </c>
      <c r="F27" s="127">
        <f>VLOOKUP($B$7,'WEEKLY DATA'!$C$9:$GA$699,138)</f>
        <v>425</v>
      </c>
      <c r="G27" s="126">
        <f>VLOOKUP($B$7,'WEEKLY DATA'!$C$9:$GA$699,139)</f>
        <v>495</v>
      </c>
      <c r="H27" s="127">
        <f>VLOOKUP($B$7,'WEEKLY DATA'!$C$9:$GA$699,142)</f>
        <v>200</v>
      </c>
      <c r="I27" s="126">
        <f>VLOOKUP($B$7,'WEEKLY DATA'!$C$9:$GA$699,143)</f>
        <v>280</v>
      </c>
      <c r="J27" s="271" t="str">
        <f>VLOOKUP($B$7,'WEEKLY DATA'!$C$9:$GA$699,146)</f>
        <v>N/A</v>
      </c>
      <c r="K27" s="272"/>
    </row>
    <row r="28" spans="2:19" x14ac:dyDescent="0.25">
      <c r="B28" s="131"/>
      <c r="C28" s="130" t="s">
        <v>4</v>
      </c>
      <c r="D28" s="239">
        <f>VLOOKUP($B$7,'WEEKLY DATA'!$C$9:$GA$699,137)</f>
        <v>-10</v>
      </c>
      <c r="E28" s="240" t="e">
        <f>VLOOKUP($B$7,'[1]Hay - Fill sheet'!$A$3:$FY$1106,11)</f>
        <v>#REF!</v>
      </c>
      <c r="F28" s="241" t="str">
        <f>VLOOKUP($B$7,'WEEKLY DATA'!$C$9:$GA$699,141)</f>
        <v>Steady</v>
      </c>
      <c r="G28" s="240" t="e">
        <f>VLOOKUP($B$7,'[1]Hay - Fill sheet'!$A$3:$FY$1106,11)</f>
        <v>#REF!</v>
      </c>
      <c r="H28" s="241" t="str">
        <f>VLOOKUP($B$7,'WEEKLY DATA'!$C$9:$GA$699,145)</f>
        <v>Steady</v>
      </c>
      <c r="I28" s="240" t="e">
        <f>VLOOKUP($B$7,'[1]Hay - Fill sheet'!$A$3:$FY$1106,11)</f>
        <v>#REF!</v>
      </c>
      <c r="J28" s="269"/>
      <c r="K28" s="270"/>
    </row>
    <row r="29" spans="2:19" x14ac:dyDescent="0.25">
      <c r="B29" s="104" t="s">
        <v>32</v>
      </c>
      <c r="C29" s="113" t="s">
        <v>11</v>
      </c>
      <c r="D29" s="111">
        <f>VLOOKUP($B$7,'WEEKLY DATA'!$C$9:$GA$699,150)</f>
        <v>220</v>
      </c>
      <c r="E29" s="121">
        <f>VLOOKUP($B$7,'WEEKLY DATA'!$C$9:$GA$699,151)</f>
        <v>300</v>
      </c>
      <c r="F29" s="122">
        <f>VLOOKUP($B$7,'WEEKLY DATA'!$C$9:$GA$699,154)</f>
        <v>400</v>
      </c>
      <c r="G29" s="121">
        <f>VLOOKUP($B$7,'WEEKLY DATA'!$C$9:$GA$699,155)</f>
        <v>500</v>
      </c>
      <c r="H29" s="122">
        <f>VLOOKUP($B$7,'WEEKLY DATA'!$C$9:$GA$699,158)</f>
        <v>130</v>
      </c>
      <c r="I29" s="121">
        <f>VLOOKUP($B$7,'WEEKLY DATA'!$C$9:$GA$699,159)</f>
        <v>190</v>
      </c>
      <c r="J29" s="111">
        <f>VLOOKUP($B$7,'WEEKLY DATA'!$C$9:$GA$699,162)</f>
        <v>290</v>
      </c>
      <c r="K29" s="112">
        <f>VLOOKUP($B$7,'WEEKLY DATA'!$C$9:$GA$699,163)</f>
        <v>340</v>
      </c>
    </row>
    <row r="30" spans="2:19" x14ac:dyDescent="0.25">
      <c r="B30" s="106"/>
      <c r="C30" s="114" t="s">
        <v>4</v>
      </c>
      <c r="D30" s="258">
        <f>VLOOKUP($B$7,'WEEKLY DATA'!$C$9:$GA$699,153)</f>
        <v>-10</v>
      </c>
      <c r="E30" s="257" t="e">
        <f>VLOOKUP($B$7,'[1]Hay - Fill sheet'!$A$3:$FY$1106,11)</f>
        <v>#REF!</v>
      </c>
      <c r="F30" s="256" t="str">
        <f>VLOOKUP($B$7,'WEEKLY DATA'!$C$9:$GA$699,157)</f>
        <v>Steady</v>
      </c>
      <c r="G30" s="257" t="e">
        <f>VLOOKUP($B$7,'[1]Hay - Fill sheet'!$A$3:$FY$1106,11)</f>
        <v>#REF!</v>
      </c>
      <c r="H30" s="256" t="str">
        <f>VLOOKUP($B$7,'WEEKLY DATA'!$C$9:$GA$699,161)</f>
        <v>Steady</v>
      </c>
      <c r="I30" s="257" t="e">
        <f>VLOOKUP($B$7,'[1]Hay - Fill sheet'!$A$3:$FY$1106,11)</f>
        <v>#REF!</v>
      </c>
      <c r="J30" s="258">
        <f>VLOOKUP($B$7,'WEEKLY DATA'!$C$9:$GA$699,165)</f>
        <v>-10</v>
      </c>
      <c r="K30" s="267" t="e">
        <f>VLOOKUP($B$7,'[1]Hay - Fill sheet'!$A$3:$FY$1106,11)</f>
        <v>#REF!</v>
      </c>
    </row>
    <row r="31" spans="2:19" x14ac:dyDescent="0.25">
      <c r="B31" s="123" t="s">
        <v>82</v>
      </c>
      <c r="C31" s="124" t="s">
        <v>11</v>
      </c>
      <c r="D31" s="125">
        <f>VLOOKUP($B$7,'WEEKLY DATA'!$C$9:$GA$699,166)</f>
        <v>200</v>
      </c>
      <c r="E31" s="126">
        <f>VLOOKUP($B$7,'WEEKLY DATA'!$C$9:$GA$699,167)</f>
        <v>300</v>
      </c>
      <c r="F31" s="127">
        <f>VLOOKUP($B$7,'WEEKLY DATA'!$C$9:$GA$699,170)</f>
        <v>300</v>
      </c>
      <c r="G31" s="126">
        <f>VLOOKUP($B$7,'WEEKLY DATA'!$C$9:$GA$699,171)</f>
        <v>400</v>
      </c>
      <c r="H31" s="127">
        <f>VLOOKUP($B$7,'WEEKLY DATA'!$C$9:$GA$699,174)</f>
        <v>130</v>
      </c>
      <c r="I31" s="126">
        <f>VLOOKUP($B$7,'WEEKLY DATA'!$C$9:$GA$699,175)</f>
        <v>190</v>
      </c>
      <c r="J31" s="125">
        <f>VLOOKUP($B$7,'WEEKLY DATA'!$C$9:$GA$699,178)</f>
        <v>260</v>
      </c>
      <c r="K31" s="128">
        <f>VLOOKUP($B$7,'WEEKLY DATA'!$C$9:$GA$699,179)</f>
        <v>320</v>
      </c>
    </row>
    <row r="32" spans="2:19" x14ac:dyDescent="0.25">
      <c r="B32" s="132"/>
      <c r="C32" s="133" t="s">
        <v>4</v>
      </c>
      <c r="D32" s="274" t="str">
        <f>VLOOKUP($B$7,'WEEKLY DATA'!$C$9:$GA$699,169)</f>
        <v>Steady</v>
      </c>
      <c r="E32" s="275" t="e">
        <f>VLOOKUP($B$7,'[1]Hay - Fill sheet'!$A$3:$FY$1106,11)</f>
        <v>#REF!</v>
      </c>
      <c r="F32" s="276" t="str">
        <f>VLOOKUP($B$7,'WEEKLY DATA'!$C$9:$GA$699,173)</f>
        <v>Steady</v>
      </c>
      <c r="G32" s="275" t="e">
        <f>VLOOKUP($B$7,'[1]Hay - Fill sheet'!$A$3:$FY$1106,11)</f>
        <v>#REF!</v>
      </c>
      <c r="H32" s="276" t="str">
        <f>VLOOKUP($B$7,'WEEKLY DATA'!$C$9:$GA$699,177)</f>
        <v>Steady</v>
      </c>
      <c r="I32" s="275" t="e">
        <f>VLOOKUP($B$7,'[1]Hay - Fill sheet'!$A$3:$FY$1106,11)</f>
        <v>#REF!</v>
      </c>
      <c r="J32" s="274">
        <f>VLOOKUP($B$7,'WEEKLY DATA'!$C$9:$GA$699,181)</f>
        <v>-10</v>
      </c>
      <c r="K32" s="277"/>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73" t="s">
        <v>83</v>
      </c>
      <c r="B34" s="273"/>
      <c r="C34" s="273"/>
      <c r="D34" s="273"/>
      <c r="E34" s="273"/>
      <c r="F34" s="273"/>
      <c r="G34" s="273"/>
      <c r="H34" s="273"/>
      <c r="I34" s="273"/>
      <c r="J34" s="273"/>
      <c r="K34" s="273"/>
      <c r="L34" s="273"/>
      <c r="M34" s="273"/>
      <c r="N34" s="273"/>
      <c r="O34" s="273"/>
      <c r="P34" s="273"/>
    </row>
    <row r="35" spans="1:16" x14ac:dyDescent="0.25">
      <c r="A35" s="273"/>
      <c r="B35" s="273"/>
      <c r="C35" s="273"/>
      <c r="D35" s="273"/>
      <c r="E35" s="273"/>
      <c r="F35" s="273"/>
      <c r="G35" s="273"/>
      <c r="H35" s="273"/>
      <c r="I35" s="273"/>
      <c r="J35" s="273"/>
      <c r="K35" s="273"/>
      <c r="L35" s="273"/>
      <c r="M35" s="273"/>
      <c r="N35" s="273"/>
      <c r="O35" s="273"/>
      <c r="P35" s="273"/>
    </row>
    <row r="36" spans="1:16" x14ac:dyDescent="0.25">
      <c r="A36" s="273"/>
      <c r="B36" s="273"/>
      <c r="C36" s="273"/>
      <c r="D36" s="273"/>
      <c r="E36" s="273"/>
      <c r="F36" s="273"/>
      <c r="G36" s="273"/>
      <c r="H36" s="273"/>
      <c r="I36" s="273"/>
      <c r="J36" s="273"/>
      <c r="K36" s="273"/>
      <c r="L36" s="273"/>
      <c r="M36" s="273"/>
      <c r="N36" s="273"/>
      <c r="O36" s="273"/>
      <c r="P36" s="273"/>
    </row>
    <row r="37" spans="1:16" x14ac:dyDescent="0.25">
      <c r="A37" s="273"/>
      <c r="B37" s="273"/>
      <c r="C37" s="273"/>
      <c r="D37" s="273"/>
      <c r="E37" s="273"/>
      <c r="F37" s="273"/>
      <c r="G37" s="273"/>
      <c r="H37" s="273"/>
      <c r="I37" s="273"/>
      <c r="J37" s="273"/>
      <c r="K37" s="273"/>
      <c r="L37" s="273"/>
      <c r="M37" s="273"/>
      <c r="N37" s="273"/>
      <c r="O37" s="273"/>
      <c r="P37" s="273"/>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2" zoomScaleNormal="100" workbookViewId="0">
      <pane ySplit="9" topLeftCell="A343" activePane="bottomLeft" state="frozen"/>
      <selection activeCell="C2" sqref="C2"/>
      <selection pane="bottomLeft" activeCell="C364" sqref="C364"/>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42578125" style="87" customWidth="1"/>
    <col min="45" max="45" width="11.42578125" style="47" customWidth="1"/>
    <col min="46" max="46" width="9.5703125" style="48" bestFit="1" customWidth="1"/>
    <col min="47" max="47" width="15.42578125" style="76" customWidth="1"/>
    <col min="48" max="48" width="10.140625" style="87" customWidth="1"/>
    <col min="49" max="49" width="10.5703125" style="47" customWidth="1"/>
    <col min="50" max="50" width="9.5703125" style="48" bestFit="1" customWidth="1"/>
    <col min="51" max="51" width="17.85546875" style="76" customWidth="1"/>
    <col min="52" max="52" width="10.5703125" style="87" customWidth="1"/>
    <col min="53" max="53" width="10.5703125" style="47" customWidth="1"/>
    <col min="54" max="54" width="9.570312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5703125" style="83" customWidth="1"/>
    <col min="61" max="61" width="11.5703125" style="47" customWidth="1"/>
    <col min="62" max="62" width="9.5703125" style="48" bestFit="1" customWidth="1"/>
    <col min="63" max="63" width="14.42578125" style="76" customWidth="1"/>
    <col min="64" max="64" width="11.42578125" style="83" customWidth="1"/>
    <col min="65" max="65" width="13.42578125" style="47" customWidth="1"/>
    <col min="66" max="66" width="9.5703125" style="48" bestFit="1" customWidth="1"/>
    <col min="67" max="67" width="13.5703125" style="76" customWidth="1"/>
    <col min="68" max="68" width="11.5703125" style="83" customWidth="1"/>
    <col min="69" max="69" width="11.5703125" style="47" customWidth="1"/>
    <col min="70" max="70" width="9.5703125" style="48" bestFit="1" customWidth="1"/>
    <col min="71" max="71" width="11.57031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570312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5703125" style="83" customWidth="1"/>
    <col min="101" max="101" width="14.140625" style="47" customWidth="1"/>
    <col min="102" max="102" width="9.570312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5703125" style="83" customWidth="1"/>
    <col min="109" max="109" width="13.42578125" style="47" customWidth="1"/>
    <col min="110" max="110" width="9.5703125" style="48" customWidth="1"/>
    <col min="111" max="111" width="16.42578125" style="76" customWidth="1"/>
    <col min="112" max="112" width="12.85546875" style="83" customWidth="1"/>
    <col min="113" max="113" width="12.85546875" style="47" customWidth="1"/>
    <col min="114" max="114" width="9.5703125" style="48" bestFit="1" customWidth="1"/>
    <col min="115" max="115" width="14.42578125" style="92" customWidth="1"/>
    <col min="116" max="116" width="11.5703125" style="83" customWidth="1"/>
    <col min="117" max="117" width="12.5703125" style="47" customWidth="1"/>
    <col min="118" max="118" width="9.5703125" style="48" bestFit="1" customWidth="1"/>
    <col min="119" max="119" width="14.5703125" style="92" customWidth="1"/>
    <col min="120" max="120" width="12.85546875" style="83" bestFit="1" customWidth="1"/>
    <col min="121" max="121" width="12.85546875" style="47" bestFit="1" customWidth="1"/>
    <col min="122" max="122" width="9.5703125" style="48" bestFit="1" customWidth="1"/>
    <col min="123" max="123" width="11.5703125" style="92" customWidth="1"/>
    <col min="124" max="124" width="10.85546875" style="83" customWidth="1"/>
    <col min="125" max="125" width="10.85546875" style="47" customWidth="1"/>
    <col min="126" max="126" width="12.85546875" style="48" customWidth="1"/>
    <col min="127" max="127" width="12.85546875" style="92" customWidth="1"/>
    <col min="128" max="128" width="11.5703125" style="83" customWidth="1"/>
    <col min="129" max="129" width="12.5703125" style="47" customWidth="1"/>
    <col min="130" max="130" width="9.5703125" style="48" bestFit="1" customWidth="1"/>
    <col min="131" max="131" width="14.570312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42578125" style="47" customWidth="1"/>
    <col min="142" max="142" width="9.85546875" style="48" bestFit="1" customWidth="1"/>
    <col min="143" max="143" width="14" style="92" customWidth="1"/>
    <col min="144" max="144" width="11.42578125" style="83" customWidth="1"/>
    <col min="145" max="145" width="10.85546875" style="47" customWidth="1"/>
    <col min="146" max="146" width="9.85546875" style="48" bestFit="1" customWidth="1"/>
    <col min="147" max="147" width="11.42578125" style="92" customWidth="1"/>
    <col min="148" max="148" width="12.140625" style="83" customWidth="1"/>
    <col min="149" max="149" width="13.42578125" style="47" customWidth="1"/>
    <col min="150" max="150" width="9.5703125" style="48" bestFit="1" customWidth="1"/>
    <col min="151" max="151" width="18.570312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5" s="39" customFormat="1" ht="19.5" customHeight="1" x14ac:dyDescent="0.25">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5" s="98" customFormat="1" ht="16.350000000000001" customHeight="1" x14ac:dyDescent="0.25">
      <c r="C9" s="97" t="s">
        <v>54</v>
      </c>
      <c r="D9" s="282" t="s">
        <v>26</v>
      </c>
      <c r="E9" s="282"/>
      <c r="F9" s="282"/>
      <c r="G9" s="283"/>
      <c r="H9" s="281" t="s">
        <v>27</v>
      </c>
      <c r="I9" s="282"/>
      <c r="J9" s="282"/>
      <c r="K9" s="283"/>
      <c r="L9" s="281" t="s">
        <v>29</v>
      </c>
      <c r="M9" s="282"/>
      <c r="N9" s="282"/>
      <c r="O9" s="283"/>
      <c r="P9" s="281" t="s">
        <v>8</v>
      </c>
      <c r="Q9" s="282"/>
      <c r="R9" s="282"/>
      <c r="S9" s="283"/>
      <c r="T9" s="281" t="s">
        <v>23</v>
      </c>
      <c r="U9" s="282"/>
      <c r="V9" s="282"/>
      <c r="W9" s="283"/>
      <c r="X9" s="281" t="s">
        <v>24</v>
      </c>
      <c r="Y9" s="282"/>
      <c r="Z9" s="282"/>
      <c r="AA9" s="283"/>
      <c r="AB9" s="281" t="s">
        <v>29</v>
      </c>
      <c r="AC9" s="282"/>
      <c r="AD9" s="282"/>
      <c r="AE9" s="283"/>
      <c r="AF9" s="281" t="s">
        <v>8</v>
      </c>
      <c r="AG9" s="282"/>
      <c r="AH9" s="282"/>
      <c r="AI9" s="283"/>
      <c r="AJ9" s="281" t="s">
        <v>23</v>
      </c>
      <c r="AK9" s="282"/>
      <c r="AL9" s="282"/>
      <c r="AM9" s="283"/>
      <c r="AN9" s="281" t="s">
        <v>24</v>
      </c>
      <c r="AO9" s="282"/>
      <c r="AP9" s="282"/>
      <c r="AQ9" s="283"/>
      <c r="AR9" s="281" t="s">
        <v>29</v>
      </c>
      <c r="AS9" s="282"/>
      <c r="AT9" s="282"/>
      <c r="AU9" s="283"/>
      <c r="AV9" s="281" t="s">
        <v>8</v>
      </c>
      <c r="AW9" s="282"/>
      <c r="AX9" s="282"/>
      <c r="AY9" s="283"/>
      <c r="AZ9" s="281" t="s">
        <v>23</v>
      </c>
      <c r="BA9" s="282"/>
      <c r="BB9" s="282"/>
      <c r="BC9" s="283"/>
      <c r="BD9" s="281" t="s">
        <v>24</v>
      </c>
      <c r="BE9" s="282"/>
      <c r="BF9" s="282"/>
      <c r="BG9" s="283"/>
      <c r="BH9" s="281" t="s">
        <v>29</v>
      </c>
      <c r="BI9" s="282"/>
      <c r="BJ9" s="282"/>
      <c r="BK9" s="283"/>
      <c r="BL9" s="281" t="s">
        <v>8</v>
      </c>
      <c r="BM9" s="282"/>
      <c r="BN9" s="282"/>
      <c r="BO9" s="283"/>
      <c r="BP9" s="281" t="s">
        <v>23</v>
      </c>
      <c r="BQ9" s="282"/>
      <c r="BR9" s="282"/>
      <c r="BS9" s="283"/>
      <c r="BT9" s="281" t="s">
        <v>24</v>
      </c>
      <c r="BU9" s="282"/>
      <c r="BV9" s="282"/>
      <c r="BW9" s="283"/>
      <c r="BX9" s="281" t="s">
        <v>29</v>
      </c>
      <c r="BY9" s="282"/>
      <c r="BZ9" s="282"/>
      <c r="CA9" s="283"/>
      <c r="CB9" s="281" t="s">
        <v>8</v>
      </c>
      <c r="CC9" s="282"/>
      <c r="CD9" s="282"/>
      <c r="CE9" s="283"/>
      <c r="CF9" s="281" t="s">
        <v>23</v>
      </c>
      <c r="CG9" s="282"/>
      <c r="CH9" s="282"/>
      <c r="CI9" s="283"/>
      <c r="CJ9" s="281" t="s">
        <v>24</v>
      </c>
      <c r="CK9" s="282"/>
      <c r="CL9" s="282"/>
      <c r="CM9" s="283"/>
      <c r="CN9" s="281" t="s">
        <v>29</v>
      </c>
      <c r="CO9" s="282"/>
      <c r="CP9" s="282"/>
      <c r="CQ9" s="283"/>
      <c r="CR9" s="281" t="s">
        <v>8</v>
      </c>
      <c r="CS9" s="282"/>
      <c r="CT9" s="282"/>
      <c r="CU9" s="283"/>
      <c r="CV9" s="281" t="s">
        <v>23</v>
      </c>
      <c r="CW9" s="282"/>
      <c r="CX9" s="282"/>
      <c r="CY9" s="283"/>
      <c r="CZ9" s="281" t="s">
        <v>24</v>
      </c>
      <c r="DA9" s="282"/>
      <c r="DB9" s="282"/>
      <c r="DC9" s="283"/>
      <c r="DD9" s="281" t="s">
        <v>29</v>
      </c>
      <c r="DE9" s="282"/>
      <c r="DF9" s="282"/>
      <c r="DG9" s="283"/>
      <c r="DH9" s="281" t="s">
        <v>8</v>
      </c>
      <c r="DI9" s="282"/>
      <c r="DJ9" s="282"/>
      <c r="DK9" s="283"/>
      <c r="DL9" s="281" t="s">
        <v>23</v>
      </c>
      <c r="DM9" s="282"/>
      <c r="DN9" s="282"/>
      <c r="DO9" s="283"/>
      <c r="DP9" s="281" t="s">
        <v>24</v>
      </c>
      <c r="DQ9" s="282"/>
      <c r="DR9" s="282"/>
      <c r="DS9" s="283"/>
      <c r="DT9" s="281" t="s">
        <v>29</v>
      </c>
      <c r="DU9" s="282"/>
      <c r="DV9" s="282"/>
      <c r="DW9" s="283"/>
      <c r="DX9" s="281" t="s">
        <v>8</v>
      </c>
      <c r="DY9" s="282"/>
      <c r="DZ9" s="282"/>
      <c r="EA9" s="283"/>
      <c r="EB9" s="281" t="s">
        <v>23</v>
      </c>
      <c r="EC9" s="282"/>
      <c r="ED9" s="282"/>
      <c r="EE9" s="283"/>
      <c r="EF9" s="281" t="s">
        <v>24</v>
      </c>
      <c r="EG9" s="282"/>
      <c r="EH9" s="282"/>
      <c r="EI9" s="283"/>
      <c r="EJ9" s="281" t="s">
        <v>29</v>
      </c>
      <c r="EK9" s="282"/>
      <c r="EL9" s="282"/>
      <c r="EM9" s="283"/>
      <c r="EN9" s="281" t="s">
        <v>8</v>
      </c>
      <c r="EO9" s="282"/>
      <c r="EP9" s="282"/>
      <c r="EQ9" s="283"/>
      <c r="ER9" s="281" t="s">
        <v>23</v>
      </c>
      <c r="ES9" s="282"/>
      <c r="ET9" s="282"/>
      <c r="EU9" s="283"/>
      <c r="EV9" s="281" t="s">
        <v>24</v>
      </c>
      <c r="EW9" s="282"/>
      <c r="EX9" s="282"/>
      <c r="EY9" s="283"/>
      <c r="EZ9" s="281" t="s">
        <v>29</v>
      </c>
      <c r="FA9" s="282"/>
      <c r="FB9" s="282"/>
      <c r="FC9" s="283"/>
      <c r="FD9" s="281" t="s">
        <v>8</v>
      </c>
      <c r="FE9" s="282"/>
      <c r="FF9" s="282"/>
      <c r="FG9" s="283"/>
      <c r="FH9" s="281" t="s">
        <v>23</v>
      </c>
      <c r="FI9" s="282"/>
      <c r="FJ9" s="282"/>
      <c r="FK9" s="283"/>
      <c r="FL9" s="281" t="s">
        <v>24</v>
      </c>
      <c r="FM9" s="282"/>
      <c r="FN9" s="282"/>
      <c r="FO9" s="283"/>
      <c r="FP9" s="281" t="s">
        <v>29</v>
      </c>
      <c r="FQ9" s="282"/>
      <c r="FR9" s="282"/>
      <c r="FS9" s="283"/>
      <c r="FT9" s="281" t="s">
        <v>8</v>
      </c>
      <c r="FU9" s="282"/>
      <c r="FV9" s="282"/>
      <c r="FW9" s="283"/>
      <c r="FX9" s="281" t="s">
        <v>23</v>
      </c>
      <c r="FY9" s="282"/>
      <c r="FZ9" s="282"/>
      <c r="GA9" s="283"/>
    </row>
    <row r="10" spans="1:185" ht="30"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2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2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2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2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2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2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2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2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2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2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2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2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2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2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2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2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2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2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2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25">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25">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25">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25">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2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2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25">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2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25">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2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2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25">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2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2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2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2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2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2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25">
      <c r="A341" s="2">
        <f t="shared" si="0"/>
        <v>5</v>
      </c>
      <c r="B341" s="2">
        <f t="shared" si="1"/>
        <v>2025</v>
      </c>
      <c r="C341" s="195">
        <f t="shared" ref="C341:C364"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2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2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2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2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2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25">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2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2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2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2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2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25">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2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2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2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25">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25">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25">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s="235" customFormat="1" x14ac:dyDescent="0.25">
      <c r="A360" s="235">
        <f t="shared" si="0"/>
        <v>9</v>
      </c>
      <c r="B360" s="235">
        <f t="shared" si="1"/>
        <v>2025</v>
      </c>
      <c r="C360" s="182">
        <f t="shared" si="505"/>
        <v>45912</v>
      </c>
      <c r="D360" s="54">
        <v>280</v>
      </c>
      <c r="E360" s="54">
        <v>400</v>
      </c>
      <c r="F360" s="61">
        <v>340</v>
      </c>
      <c r="G360" s="73" t="s">
        <v>5</v>
      </c>
      <c r="H360" s="78">
        <v>360</v>
      </c>
      <c r="I360" s="54">
        <v>540</v>
      </c>
      <c r="J360" s="61">
        <v>450</v>
      </c>
      <c r="K360" s="73" t="s">
        <v>5</v>
      </c>
      <c r="L360" s="78">
        <v>530</v>
      </c>
      <c r="M360" s="54">
        <v>670</v>
      </c>
      <c r="N360" s="61">
        <v>600</v>
      </c>
      <c r="O360" s="73" t="s">
        <v>5</v>
      </c>
      <c r="P360" s="78">
        <v>230</v>
      </c>
      <c r="Q360" s="54">
        <v>290</v>
      </c>
      <c r="R360" s="61">
        <v>260</v>
      </c>
      <c r="S360" s="73">
        <v>-15</v>
      </c>
      <c r="T360" s="78">
        <v>270</v>
      </c>
      <c r="U360" s="54">
        <v>330</v>
      </c>
      <c r="V360" s="61">
        <v>300</v>
      </c>
      <c r="W360" s="73" t="s">
        <v>5</v>
      </c>
      <c r="X360" s="78">
        <v>300</v>
      </c>
      <c r="Y360" s="54">
        <v>400</v>
      </c>
      <c r="Z360" s="61">
        <v>350</v>
      </c>
      <c r="AA360" s="73" t="s">
        <v>5</v>
      </c>
      <c r="AB360" s="78">
        <v>380</v>
      </c>
      <c r="AC360" s="54">
        <v>500</v>
      </c>
      <c r="AD360" s="61">
        <v>440</v>
      </c>
      <c r="AE360" s="73" t="s">
        <v>5</v>
      </c>
      <c r="AF360" s="78">
        <v>150</v>
      </c>
      <c r="AG360" s="54">
        <v>250</v>
      </c>
      <c r="AH360" s="61">
        <v>200</v>
      </c>
      <c r="AI360" s="73">
        <v>-20</v>
      </c>
      <c r="AJ360" s="78">
        <v>250</v>
      </c>
      <c r="AK360" s="54">
        <v>310</v>
      </c>
      <c r="AL360" s="61">
        <v>280</v>
      </c>
      <c r="AM360" s="73" t="s">
        <v>5</v>
      </c>
      <c r="AN360" s="227">
        <v>440</v>
      </c>
      <c r="AO360" s="54">
        <v>520</v>
      </c>
      <c r="AP360" s="61">
        <v>480</v>
      </c>
      <c r="AQ360" s="73" t="s">
        <v>5</v>
      </c>
      <c r="AR360" s="227">
        <v>500</v>
      </c>
      <c r="AS360" s="54">
        <v>640</v>
      </c>
      <c r="AT360" s="61">
        <v>570</v>
      </c>
      <c r="AU360" s="73" t="s">
        <v>5</v>
      </c>
      <c r="AV360" s="227">
        <v>110</v>
      </c>
      <c r="AW360" s="54">
        <v>170</v>
      </c>
      <c r="AX360" s="61">
        <v>140</v>
      </c>
      <c r="AY360" s="73">
        <v>-30</v>
      </c>
      <c r="AZ360" s="227">
        <v>360</v>
      </c>
      <c r="BA360" s="54">
        <v>460</v>
      </c>
      <c r="BB360" s="61">
        <v>410</v>
      </c>
      <c r="BC360" s="73" t="s">
        <v>5</v>
      </c>
      <c r="BD360" s="78">
        <v>520</v>
      </c>
      <c r="BE360" s="54">
        <v>640</v>
      </c>
      <c r="BF360" s="61">
        <v>580</v>
      </c>
      <c r="BG360" s="73" t="s">
        <v>5</v>
      </c>
      <c r="BH360" s="78">
        <v>580</v>
      </c>
      <c r="BI360" s="54">
        <v>720</v>
      </c>
      <c r="BJ360" s="61">
        <v>650</v>
      </c>
      <c r="BK360" s="73" t="s">
        <v>5</v>
      </c>
      <c r="BL360" s="78">
        <v>220</v>
      </c>
      <c r="BM360" s="54">
        <v>270</v>
      </c>
      <c r="BN360" s="61">
        <v>245</v>
      </c>
      <c r="BO360" s="73">
        <v>-30</v>
      </c>
      <c r="BP360" s="78">
        <v>470</v>
      </c>
      <c r="BQ360" s="54">
        <v>590</v>
      </c>
      <c r="BR360" s="61">
        <v>530</v>
      </c>
      <c r="BS360" s="73" t="s">
        <v>5</v>
      </c>
      <c r="BT360" s="78">
        <v>400</v>
      </c>
      <c r="BU360" s="54">
        <v>520</v>
      </c>
      <c r="BV360" s="61">
        <v>460</v>
      </c>
      <c r="BW360" s="73">
        <v>-40</v>
      </c>
      <c r="BX360" s="78">
        <v>490</v>
      </c>
      <c r="BY360" s="54">
        <v>650</v>
      </c>
      <c r="BZ360" s="61">
        <v>570</v>
      </c>
      <c r="CA360" s="73" t="s">
        <v>5</v>
      </c>
      <c r="CB360" s="78">
        <v>90</v>
      </c>
      <c r="CC360" s="54">
        <v>110</v>
      </c>
      <c r="CD360" s="61">
        <v>100</v>
      </c>
      <c r="CE360" s="73">
        <v>-30</v>
      </c>
      <c r="CF360" s="78">
        <v>330</v>
      </c>
      <c r="CG360" s="54">
        <v>490</v>
      </c>
      <c r="CH360" s="61">
        <v>410</v>
      </c>
      <c r="CI360" s="73">
        <v>-40</v>
      </c>
      <c r="CJ360" s="78">
        <v>430</v>
      </c>
      <c r="CK360" s="54">
        <v>580</v>
      </c>
      <c r="CL360" s="61">
        <v>505</v>
      </c>
      <c r="CM360" s="73">
        <v>-40</v>
      </c>
      <c r="CN360" s="78">
        <v>570</v>
      </c>
      <c r="CO360" s="54">
        <v>680</v>
      </c>
      <c r="CP360" s="61">
        <v>625</v>
      </c>
      <c r="CQ360" s="73" t="s">
        <v>5</v>
      </c>
      <c r="CR360" s="78">
        <v>115</v>
      </c>
      <c r="CS360" s="54">
        <v>175</v>
      </c>
      <c r="CT360" s="61">
        <v>145</v>
      </c>
      <c r="CU360" s="73">
        <v>-30</v>
      </c>
      <c r="CV360" s="78">
        <v>370</v>
      </c>
      <c r="CW360" s="54">
        <v>530</v>
      </c>
      <c r="CX360" s="61">
        <v>450</v>
      </c>
      <c r="CY360" s="73">
        <v>-40</v>
      </c>
      <c r="CZ360" s="78">
        <v>420</v>
      </c>
      <c r="DA360" s="54">
        <v>560</v>
      </c>
      <c r="DB360" s="61">
        <v>490</v>
      </c>
      <c r="DC360" s="73">
        <v>-40</v>
      </c>
      <c r="DD360" s="78">
        <v>500</v>
      </c>
      <c r="DE360" s="54">
        <v>660</v>
      </c>
      <c r="DF360" s="61">
        <v>580</v>
      </c>
      <c r="DG360" s="73" t="s">
        <v>5</v>
      </c>
      <c r="DH360" s="78">
        <v>100</v>
      </c>
      <c r="DI360" s="54">
        <v>150</v>
      </c>
      <c r="DJ360" s="61">
        <v>125</v>
      </c>
      <c r="DK360" s="228">
        <v>-30</v>
      </c>
      <c r="DL360" s="78">
        <v>360</v>
      </c>
      <c r="DM360" s="54">
        <v>470</v>
      </c>
      <c r="DN360" s="61">
        <v>415</v>
      </c>
      <c r="DO360" s="228">
        <v>-40</v>
      </c>
      <c r="DP360" s="78">
        <v>475</v>
      </c>
      <c r="DQ360" s="54">
        <v>575</v>
      </c>
      <c r="DR360" s="61">
        <v>525</v>
      </c>
      <c r="DS360" s="228">
        <v>-60</v>
      </c>
      <c r="DT360" s="78">
        <v>525</v>
      </c>
      <c r="DU360" s="54">
        <v>675</v>
      </c>
      <c r="DV360" s="61">
        <v>600</v>
      </c>
      <c r="DW360" s="228" t="s">
        <v>5</v>
      </c>
      <c r="DX360" s="78">
        <v>150</v>
      </c>
      <c r="DY360" s="54">
        <v>200</v>
      </c>
      <c r="DZ360" s="61">
        <v>175</v>
      </c>
      <c r="EA360" s="228">
        <v>-30</v>
      </c>
      <c r="EB360" s="78">
        <v>420</v>
      </c>
      <c r="EC360" s="54">
        <v>530</v>
      </c>
      <c r="ED360" s="61">
        <v>475</v>
      </c>
      <c r="EE360" s="228">
        <v>-60</v>
      </c>
      <c r="EF360" s="78">
        <v>415</v>
      </c>
      <c r="EG360" s="54">
        <v>545</v>
      </c>
      <c r="EH360" s="61">
        <v>480</v>
      </c>
      <c r="EI360" s="228" t="s">
        <v>5</v>
      </c>
      <c r="EJ360" s="78">
        <v>425</v>
      </c>
      <c r="EK360" s="54">
        <v>495</v>
      </c>
      <c r="EL360" s="61">
        <v>460</v>
      </c>
      <c r="EM360" s="228" t="s">
        <v>5</v>
      </c>
      <c r="EN360" s="78">
        <v>200</v>
      </c>
      <c r="EO360" s="54">
        <v>280</v>
      </c>
      <c r="EP360" s="61">
        <v>240</v>
      </c>
      <c r="EQ360" s="228" t="s">
        <v>5</v>
      </c>
      <c r="ER360" s="78" t="s">
        <v>0</v>
      </c>
      <c r="ES360" s="54" t="s">
        <v>0</v>
      </c>
      <c r="ET360" s="61" t="s">
        <v>0</v>
      </c>
      <c r="EU360" s="228" t="s">
        <v>0</v>
      </c>
      <c r="EV360" s="78">
        <v>230</v>
      </c>
      <c r="EW360" s="54">
        <v>310</v>
      </c>
      <c r="EX360" s="61">
        <v>270</v>
      </c>
      <c r="EY360" s="73" t="s">
        <v>5</v>
      </c>
      <c r="EZ360" s="78">
        <v>400</v>
      </c>
      <c r="FA360" s="54">
        <v>500</v>
      </c>
      <c r="FB360" s="61">
        <v>450</v>
      </c>
      <c r="FC360" s="73" t="s">
        <v>5</v>
      </c>
      <c r="FD360" s="78">
        <v>130</v>
      </c>
      <c r="FE360" s="54">
        <v>190</v>
      </c>
      <c r="FF360" s="61">
        <v>160</v>
      </c>
      <c r="FG360" s="73" t="s">
        <v>5</v>
      </c>
      <c r="FH360" s="78">
        <v>300</v>
      </c>
      <c r="FI360" s="54">
        <v>350</v>
      </c>
      <c r="FJ360" s="61">
        <v>325</v>
      </c>
      <c r="FK360" s="73" t="s">
        <v>5</v>
      </c>
      <c r="FL360" s="78">
        <v>325</v>
      </c>
      <c r="FM360" s="54">
        <v>415</v>
      </c>
      <c r="FN360" s="61">
        <v>370</v>
      </c>
      <c r="FO360" s="73" t="s">
        <v>5</v>
      </c>
      <c r="FP360" s="78">
        <v>460</v>
      </c>
      <c r="FQ360" s="54">
        <v>540</v>
      </c>
      <c r="FR360" s="61">
        <v>500</v>
      </c>
      <c r="FS360" s="73" t="s">
        <v>5</v>
      </c>
      <c r="FT360" s="78">
        <v>130</v>
      </c>
      <c r="FU360" s="54">
        <v>190</v>
      </c>
      <c r="FV360" s="61">
        <v>160</v>
      </c>
      <c r="FW360" s="73" t="s">
        <v>5</v>
      </c>
      <c r="FX360" s="78">
        <v>270</v>
      </c>
      <c r="FY360" s="54">
        <v>330</v>
      </c>
      <c r="FZ360" s="61">
        <v>300</v>
      </c>
      <c r="GA360" s="73" t="s">
        <v>5</v>
      </c>
    </row>
    <row r="361" spans="1:183" x14ac:dyDescent="0.25">
      <c r="A361" s="2">
        <f t="shared" si="0"/>
        <v>9</v>
      </c>
      <c r="B361" s="2">
        <f t="shared" si="1"/>
        <v>2025</v>
      </c>
      <c r="C361" s="182">
        <f t="shared" si="505"/>
        <v>45919</v>
      </c>
      <c r="D361" s="54">
        <v>280</v>
      </c>
      <c r="E361" s="54">
        <v>400</v>
      </c>
      <c r="F361" s="61">
        <v>340</v>
      </c>
      <c r="G361" s="73" t="s">
        <v>5</v>
      </c>
      <c r="H361" s="78">
        <v>300</v>
      </c>
      <c r="I361" s="54">
        <v>400</v>
      </c>
      <c r="J361" s="61">
        <v>350</v>
      </c>
      <c r="K361" s="73">
        <v>-100</v>
      </c>
      <c r="L361" s="78">
        <v>530</v>
      </c>
      <c r="M361" s="54">
        <v>670</v>
      </c>
      <c r="N361" s="61">
        <v>600</v>
      </c>
      <c r="O361" s="73" t="s">
        <v>5</v>
      </c>
      <c r="P361" s="78">
        <v>230</v>
      </c>
      <c r="Q361" s="54">
        <v>290</v>
      </c>
      <c r="R361" s="61">
        <v>260</v>
      </c>
      <c r="S361" s="73" t="s">
        <v>5</v>
      </c>
      <c r="T361" s="78">
        <v>280</v>
      </c>
      <c r="U361" s="54">
        <v>350</v>
      </c>
      <c r="V361" s="61">
        <v>315</v>
      </c>
      <c r="W361" s="73">
        <v>15</v>
      </c>
      <c r="X361" s="78">
        <v>300</v>
      </c>
      <c r="Y361" s="54">
        <v>400</v>
      </c>
      <c r="Z361" s="61">
        <v>350</v>
      </c>
      <c r="AA361" s="73" t="s">
        <v>5</v>
      </c>
      <c r="AB361" s="78">
        <v>380</v>
      </c>
      <c r="AC361" s="54">
        <v>500</v>
      </c>
      <c r="AD361" s="61">
        <v>440</v>
      </c>
      <c r="AE361" s="73" t="s">
        <v>5</v>
      </c>
      <c r="AF361" s="78">
        <v>150</v>
      </c>
      <c r="AG361" s="54">
        <v>250</v>
      </c>
      <c r="AH361" s="61">
        <v>200</v>
      </c>
      <c r="AI361" s="73" t="s">
        <v>5</v>
      </c>
      <c r="AJ361" s="78">
        <v>250</v>
      </c>
      <c r="AK361" s="54">
        <v>310</v>
      </c>
      <c r="AL361" s="61">
        <v>280</v>
      </c>
      <c r="AM361" s="73" t="s">
        <v>5</v>
      </c>
      <c r="AN361" s="227">
        <v>380</v>
      </c>
      <c r="AO361" s="54">
        <v>480</v>
      </c>
      <c r="AP361" s="61">
        <v>430</v>
      </c>
      <c r="AQ361" s="73">
        <v>-50</v>
      </c>
      <c r="AR361" s="227">
        <v>480</v>
      </c>
      <c r="AS361" s="54">
        <v>620</v>
      </c>
      <c r="AT361" s="61">
        <v>550</v>
      </c>
      <c r="AU361" s="73">
        <v>-20</v>
      </c>
      <c r="AV361" s="227">
        <v>110</v>
      </c>
      <c r="AW361" s="54">
        <v>170</v>
      </c>
      <c r="AX361" s="61">
        <v>140</v>
      </c>
      <c r="AY361" s="73" t="s">
        <v>5</v>
      </c>
      <c r="AZ361" s="227">
        <v>310</v>
      </c>
      <c r="BA361" s="54">
        <v>410</v>
      </c>
      <c r="BB361" s="61">
        <v>360</v>
      </c>
      <c r="BC361" s="73">
        <v>-50</v>
      </c>
      <c r="BD361" s="78">
        <v>470</v>
      </c>
      <c r="BE361" s="54">
        <v>590</v>
      </c>
      <c r="BF361" s="61">
        <v>530</v>
      </c>
      <c r="BG361" s="73">
        <v>-50</v>
      </c>
      <c r="BH361" s="78">
        <v>560</v>
      </c>
      <c r="BI361" s="54">
        <v>700</v>
      </c>
      <c r="BJ361" s="61">
        <v>630</v>
      </c>
      <c r="BK361" s="73">
        <v>-20</v>
      </c>
      <c r="BL361" s="78">
        <v>220</v>
      </c>
      <c r="BM361" s="54">
        <v>270</v>
      </c>
      <c r="BN361" s="61">
        <v>245</v>
      </c>
      <c r="BO361" s="73" t="s">
        <v>5</v>
      </c>
      <c r="BP361" s="78">
        <v>420</v>
      </c>
      <c r="BQ361" s="54">
        <v>540</v>
      </c>
      <c r="BR361" s="61">
        <v>480</v>
      </c>
      <c r="BS361" s="73">
        <v>-50</v>
      </c>
      <c r="BT361" s="78">
        <v>410</v>
      </c>
      <c r="BU361" s="54">
        <v>530</v>
      </c>
      <c r="BV361" s="61">
        <v>470</v>
      </c>
      <c r="BW361" s="73">
        <v>10</v>
      </c>
      <c r="BX361" s="78">
        <v>460</v>
      </c>
      <c r="BY361" s="54">
        <v>620</v>
      </c>
      <c r="BZ361" s="61">
        <v>540</v>
      </c>
      <c r="CA361" s="73">
        <v>-30</v>
      </c>
      <c r="CB361" s="78">
        <v>90</v>
      </c>
      <c r="CC361" s="54">
        <v>110</v>
      </c>
      <c r="CD361" s="61">
        <v>100</v>
      </c>
      <c r="CE361" s="73" t="s">
        <v>5</v>
      </c>
      <c r="CF361" s="78">
        <v>280</v>
      </c>
      <c r="CG361" s="54">
        <v>440</v>
      </c>
      <c r="CH361" s="61">
        <v>360</v>
      </c>
      <c r="CI361" s="73">
        <v>-50</v>
      </c>
      <c r="CJ361" s="78">
        <v>440</v>
      </c>
      <c r="CK361" s="54">
        <v>590</v>
      </c>
      <c r="CL361" s="61">
        <v>515</v>
      </c>
      <c r="CM361" s="73">
        <v>10</v>
      </c>
      <c r="CN361" s="78">
        <v>540</v>
      </c>
      <c r="CO361" s="54">
        <v>650</v>
      </c>
      <c r="CP361" s="61">
        <v>595</v>
      </c>
      <c r="CQ361" s="73">
        <v>-30</v>
      </c>
      <c r="CR361" s="78">
        <v>115</v>
      </c>
      <c r="CS361" s="54">
        <v>175</v>
      </c>
      <c r="CT361" s="61">
        <v>145</v>
      </c>
      <c r="CU361" s="73" t="s">
        <v>5</v>
      </c>
      <c r="CV361" s="78">
        <v>320</v>
      </c>
      <c r="CW361" s="54">
        <v>480</v>
      </c>
      <c r="CX361" s="61">
        <v>400</v>
      </c>
      <c r="CY361" s="73">
        <v>-50</v>
      </c>
      <c r="CZ361" s="78">
        <v>430</v>
      </c>
      <c r="DA361" s="54">
        <v>570</v>
      </c>
      <c r="DB361" s="61">
        <v>500</v>
      </c>
      <c r="DC361" s="73">
        <v>10</v>
      </c>
      <c r="DD361" s="78">
        <v>470</v>
      </c>
      <c r="DE361" s="54">
        <v>630</v>
      </c>
      <c r="DF361" s="61">
        <v>550</v>
      </c>
      <c r="DG361" s="73">
        <v>-30</v>
      </c>
      <c r="DH361" s="78">
        <v>100</v>
      </c>
      <c r="DI361" s="54">
        <v>150</v>
      </c>
      <c r="DJ361" s="61">
        <v>125</v>
      </c>
      <c r="DK361" s="228" t="s">
        <v>5</v>
      </c>
      <c r="DL361" s="78">
        <v>310</v>
      </c>
      <c r="DM361" s="54">
        <v>420</v>
      </c>
      <c r="DN361" s="61">
        <v>365</v>
      </c>
      <c r="DO361" s="228">
        <v>-50</v>
      </c>
      <c r="DP361" s="78">
        <v>425</v>
      </c>
      <c r="DQ361" s="54">
        <v>525</v>
      </c>
      <c r="DR361" s="61">
        <v>475</v>
      </c>
      <c r="DS361" s="228">
        <v>-50</v>
      </c>
      <c r="DT361" s="78">
        <v>510</v>
      </c>
      <c r="DU361" s="54">
        <v>650</v>
      </c>
      <c r="DV361" s="61">
        <v>580</v>
      </c>
      <c r="DW361" s="228">
        <v>-20</v>
      </c>
      <c r="DX361" s="78">
        <v>150</v>
      </c>
      <c r="DY361" s="54">
        <v>200</v>
      </c>
      <c r="DZ361" s="61">
        <v>175</v>
      </c>
      <c r="EA361" s="228" t="s">
        <v>5</v>
      </c>
      <c r="EB361" s="78">
        <v>385</v>
      </c>
      <c r="EC361" s="54">
        <v>465</v>
      </c>
      <c r="ED361" s="61">
        <v>425</v>
      </c>
      <c r="EE361" s="228">
        <v>-50</v>
      </c>
      <c r="EF361" s="78">
        <v>415</v>
      </c>
      <c r="EG361" s="54">
        <v>545</v>
      </c>
      <c r="EH361" s="61">
        <v>480</v>
      </c>
      <c r="EI361" s="228" t="s">
        <v>5</v>
      </c>
      <c r="EJ361" s="78">
        <v>425</v>
      </c>
      <c r="EK361" s="54">
        <v>495</v>
      </c>
      <c r="EL361" s="61">
        <v>460</v>
      </c>
      <c r="EM361" s="228" t="s">
        <v>5</v>
      </c>
      <c r="EN361" s="78">
        <v>200</v>
      </c>
      <c r="EO361" s="54">
        <v>280</v>
      </c>
      <c r="EP361" s="61">
        <v>240</v>
      </c>
      <c r="EQ361" s="228" t="s">
        <v>5</v>
      </c>
      <c r="ER361" s="78" t="s">
        <v>0</v>
      </c>
      <c r="ES361" s="54" t="s">
        <v>0</v>
      </c>
      <c r="ET361" s="61" t="s">
        <v>0</v>
      </c>
      <c r="EU361" s="228" t="s">
        <v>0</v>
      </c>
      <c r="EV361" s="78">
        <v>230</v>
      </c>
      <c r="EW361" s="54">
        <v>310</v>
      </c>
      <c r="EX361" s="61">
        <v>270</v>
      </c>
      <c r="EY361" s="73" t="s">
        <v>5</v>
      </c>
      <c r="EZ361" s="78">
        <v>400</v>
      </c>
      <c r="FA361" s="54">
        <v>500</v>
      </c>
      <c r="FB361" s="61">
        <v>450</v>
      </c>
      <c r="FC361" s="73" t="s">
        <v>5</v>
      </c>
      <c r="FD361" s="78">
        <v>130</v>
      </c>
      <c r="FE361" s="54">
        <v>190</v>
      </c>
      <c r="FF361" s="61">
        <v>160</v>
      </c>
      <c r="FG361" s="73" t="s">
        <v>5</v>
      </c>
      <c r="FH361" s="78">
        <v>300</v>
      </c>
      <c r="FI361" s="54">
        <v>350</v>
      </c>
      <c r="FJ361" s="61">
        <v>325</v>
      </c>
      <c r="FK361" s="73" t="s">
        <v>5</v>
      </c>
      <c r="FL361" s="78">
        <v>325</v>
      </c>
      <c r="FM361" s="54">
        <v>415</v>
      </c>
      <c r="FN361" s="61">
        <v>370</v>
      </c>
      <c r="FO361" s="73" t="s">
        <v>5</v>
      </c>
      <c r="FP361" s="78">
        <v>460</v>
      </c>
      <c r="FQ361" s="54">
        <v>540</v>
      </c>
      <c r="FR361" s="61">
        <v>500</v>
      </c>
      <c r="FS361" s="73" t="s">
        <v>5</v>
      </c>
      <c r="FT361" s="78">
        <v>130</v>
      </c>
      <c r="FU361" s="54">
        <v>190</v>
      </c>
      <c r="FV361" s="61">
        <v>160</v>
      </c>
      <c r="FW361" s="73" t="s">
        <v>5</v>
      </c>
      <c r="FX361" s="78">
        <v>270</v>
      </c>
      <c r="FY361" s="54">
        <v>330</v>
      </c>
      <c r="FZ361" s="61">
        <v>300</v>
      </c>
      <c r="GA361" s="73" t="s">
        <v>5</v>
      </c>
    </row>
    <row r="362" spans="1:183" x14ac:dyDescent="0.25">
      <c r="A362">
        <f t="shared" si="0"/>
        <v>9</v>
      </c>
      <c r="B362">
        <f t="shared" si="1"/>
        <v>2025</v>
      </c>
      <c r="C362" s="182">
        <f t="shared" si="505"/>
        <v>45926</v>
      </c>
      <c r="D362" s="222">
        <f>AVERAGE(D361,D363)</f>
        <v>280</v>
      </c>
      <c r="E362" s="222">
        <f t="shared" ref="E362:F362" si="593">AVERAGE(E361,E363)</f>
        <v>400</v>
      </c>
      <c r="F362" s="222">
        <f t="shared" si="593"/>
        <v>340</v>
      </c>
      <c r="G362" s="223"/>
      <c r="H362" s="222">
        <f>AVERAGE(H361,H363)</f>
        <v>300</v>
      </c>
      <c r="I362" s="222">
        <f t="shared" ref="I362:J362" si="594">AVERAGE(I361,I363)</f>
        <v>400</v>
      </c>
      <c r="J362" s="222">
        <f t="shared" si="594"/>
        <v>350</v>
      </c>
      <c r="K362" s="223"/>
      <c r="L362" s="222">
        <f>AVERAGE(L361,L363)</f>
        <v>530</v>
      </c>
      <c r="M362" s="222">
        <f t="shared" ref="M362:N362" si="595">AVERAGE(M361,M363)</f>
        <v>670</v>
      </c>
      <c r="N362" s="222">
        <f t="shared" si="595"/>
        <v>600</v>
      </c>
      <c r="O362" s="223"/>
      <c r="P362" s="222">
        <f>AVERAGE(P361,P363)</f>
        <v>230</v>
      </c>
      <c r="Q362" s="222">
        <f t="shared" ref="Q362:R362" si="596">AVERAGE(Q361,Q363)</f>
        <v>290</v>
      </c>
      <c r="R362" s="222">
        <f t="shared" si="596"/>
        <v>260</v>
      </c>
      <c r="S362" s="223"/>
      <c r="T362" s="222">
        <f>AVERAGE(T361,T363)</f>
        <v>280</v>
      </c>
      <c r="U362" s="222">
        <f t="shared" ref="U362:V362" si="597">AVERAGE(U361,U363)</f>
        <v>350</v>
      </c>
      <c r="V362" s="222">
        <f t="shared" si="597"/>
        <v>315</v>
      </c>
      <c r="W362" s="223"/>
      <c r="X362" s="222">
        <f>AVERAGE(X361,X363)</f>
        <v>300</v>
      </c>
      <c r="Y362" s="222">
        <f t="shared" ref="Y362:Z362" si="598">AVERAGE(Y361,Y363)</f>
        <v>400</v>
      </c>
      <c r="Z362" s="222">
        <f t="shared" si="598"/>
        <v>350</v>
      </c>
      <c r="AA362" s="223"/>
      <c r="AB362" s="222">
        <f>AVERAGE(AB361,AB363)</f>
        <v>380</v>
      </c>
      <c r="AC362" s="222">
        <f t="shared" ref="AC362:AD362" si="599">AVERAGE(AC361,AC363)</f>
        <v>500</v>
      </c>
      <c r="AD362" s="222">
        <f t="shared" si="599"/>
        <v>440</v>
      </c>
      <c r="AE362" s="223"/>
      <c r="AF362" s="222">
        <f>AVERAGE(AF361,AF363)</f>
        <v>150</v>
      </c>
      <c r="AG362" s="222">
        <f t="shared" ref="AG362:AH362" si="600">AVERAGE(AG361,AG363)</f>
        <v>250</v>
      </c>
      <c r="AH362" s="222">
        <f t="shared" si="600"/>
        <v>200</v>
      </c>
      <c r="AI362" s="223"/>
      <c r="AJ362" s="222">
        <f>AVERAGE(AJ361,AJ363)</f>
        <v>250</v>
      </c>
      <c r="AK362" s="222">
        <f t="shared" ref="AK362:AL362" si="601">AVERAGE(AK361,AK363)</f>
        <v>310</v>
      </c>
      <c r="AL362" s="222">
        <f t="shared" si="601"/>
        <v>280</v>
      </c>
      <c r="AM362" s="223"/>
      <c r="AN362" s="222">
        <f>AVERAGE(AN361,AN363)</f>
        <v>375</v>
      </c>
      <c r="AO362" s="222">
        <f t="shared" ref="AO362:AP362" si="602">AVERAGE(AO361,AO363)</f>
        <v>475</v>
      </c>
      <c r="AP362" s="222">
        <f t="shared" si="602"/>
        <v>425</v>
      </c>
      <c r="AQ362" s="223"/>
      <c r="AR362" s="222">
        <f>AVERAGE(AR361,AR363)</f>
        <v>452.5</v>
      </c>
      <c r="AS362" s="222">
        <f t="shared" ref="AS362:AT362" si="603">AVERAGE(AS361,AS363)</f>
        <v>587.5</v>
      </c>
      <c r="AT362" s="222">
        <f t="shared" si="603"/>
        <v>520</v>
      </c>
      <c r="AU362" s="223"/>
      <c r="AV362" s="222">
        <f>AVERAGE(AV361,AV363)</f>
        <v>110</v>
      </c>
      <c r="AW362" s="222">
        <f t="shared" ref="AW362:AX362" si="604">AVERAGE(AW361,AW363)</f>
        <v>170</v>
      </c>
      <c r="AX362" s="222">
        <f t="shared" si="604"/>
        <v>140</v>
      </c>
      <c r="AY362" s="223"/>
      <c r="AZ362" s="222">
        <f>AVERAGE(AZ361,AZ363)</f>
        <v>310</v>
      </c>
      <c r="BA362" s="222">
        <f t="shared" ref="BA362:BB362" si="605">AVERAGE(BA361,BA363)</f>
        <v>410</v>
      </c>
      <c r="BB362" s="222">
        <f t="shared" si="605"/>
        <v>360</v>
      </c>
      <c r="BC362" s="223"/>
      <c r="BD362" s="222">
        <f>AVERAGE(BD361,BD363)</f>
        <v>465</v>
      </c>
      <c r="BE362" s="222">
        <f t="shared" ref="BE362:BF362" si="606">AVERAGE(BE361,BE363)</f>
        <v>585</v>
      </c>
      <c r="BF362" s="222">
        <f t="shared" si="606"/>
        <v>525</v>
      </c>
      <c r="BG362" s="223"/>
      <c r="BH362" s="222">
        <f>AVERAGE(BH361,BH363)</f>
        <v>530</v>
      </c>
      <c r="BI362" s="222">
        <f t="shared" ref="BI362:BJ362" si="607">AVERAGE(BI361,BI363)</f>
        <v>670</v>
      </c>
      <c r="BJ362" s="222">
        <f t="shared" si="607"/>
        <v>600</v>
      </c>
      <c r="BK362" s="223"/>
      <c r="BL362" s="222">
        <f>AVERAGE(BL361,BL363)</f>
        <v>220</v>
      </c>
      <c r="BM362" s="222">
        <f t="shared" ref="BM362:BN362" si="608">AVERAGE(BM361,BM363)</f>
        <v>270</v>
      </c>
      <c r="BN362" s="222">
        <f t="shared" si="608"/>
        <v>245</v>
      </c>
      <c r="BO362" s="223"/>
      <c r="BP362" s="222">
        <f>AVERAGE(BP361,BP363)</f>
        <v>420</v>
      </c>
      <c r="BQ362" s="222">
        <f t="shared" ref="BQ362:BR362" si="609">AVERAGE(BQ361,BQ363)</f>
        <v>540</v>
      </c>
      <c r="BR362" s="222">
        <f t="shared" si="609"/>
        <v>480</v>
      </c>
      <c r="BS362" s="223"/>
      <c r="BT362" s="222">
        <f>AVERAGE(BT361,BT363)</f>
        <v>390</v>
      </c>
      <c r="BU362" s="222">
        <f t="shared" ref="BU362:BV362" si="610">AVERAGE(BU361,BU363)</f>
        <v>510</v>
      </c>
      <c r="BV362" s="222">
        <f t="shared" si="610"/>
        <v>450</v>
      </c>
      <c r="BW362" s="223"/>
      <c r="BX362" s="222">
        <f>AVERAGE(BX361,BX363)</f>
        <v>435</v>
      </c>
      <c r="BY362" s="222">
        <f t="shared" ref="BY362:BZ362" si="611">AVERAGE(BY361,BY363)</f>
        <v>595</v>
      </c>
      <c r="BZ362" s="222">
        <f t="shared" si="611"/>
        <v>515</v>
      </c>
      <c r="CA362" s="223"/>
      <c r="CB362" s="222">
        <f>AVERAGE(CB361,CB363)</f>
        <v>90</v>
      </c>
      <c r="CC362" s="222">
        <f t="shared" ref="CC362:CD362" si="612">AVERAGE(CC361,CC363)</f>
        <v>110</v>
      </c>
      <c r="CD362" s="222">
        <f t="shared" si="612"/>
        <v>100</v>
      </c>
      <c r="CE362" s="223"/>
      <c r="CF362" s="222">
        <f>AVERAGE(CF361,CF363)</f>
        <v>280</v>
      </c>
      <c r="CG362" s="222">
        <f t="shared" ref="CG362:CH362" si="613">AVERAGE(CG361,CG363)</f>
        <v>440</v>
      </c>
      <c r="CH362" s="222">
        <f t="shared" si="613"/>
        <v>360</v>
      </c>
      <c r="CI362" s="223"/>
      <c r="CJ362" s="222">
        <f>AVERAGE(CJ361,CJ363)</f>
        <v>420</v>
      </c>
      <c r="CK362" s="222">
        <f t="shared" ref="CK362:CL362" si="614">AVERAGE(CK361,CK363)</f>
        <v>570</v>
      </c>
      <c r="CL362" s="222">
        <f t="shared" si="614"/>
        <v>495</v>
      </c>
      <c r="CM362" s="223"/>
      <c r="CN362" s="222">
        <f>AVERAGE(CN361,CN363)</f>
        <v>515</v>
      </c>
      <c r="CO362" s="222">
        <f t="shared" ref="CO362:CP362" si="615">AVERAGE(CO361,CO363)</f>
        <v>625</v>
      </c>
      <c r="CP362" s="222">
        <f t="shared" si="615"/>
        <v>570</v>
      </c>
      <c r="CQ362" s="223"/>
      <c r="CR362" s="222">
        <f>AVERAGE(CR361,CR363)</f>
        <v>115</v>
      </c>
      <c r="CS362" s="222">
        <f t="shared" ref="CS362:CT362" si="616">AVERAGE(CS361,CS363)</f>
        <v>175</v>
      </c>
      <c r="CT362" s="222">
        <f t="shared" si="616"/>
        <v>145</v>
      </c>
      <c r="CU362" s="223"/>
      <c r="CV362" s="222">
        <f>AVERAGE(CV361,CV363)</f>
        <v>320</v>
      </c>
      <c r="CW362" s="222">
        <f t="shared" ref="CW362:CX362" si="617">AVERAGE(CW361,CW363)</f>
        <v>480</v>
      </c>
      <c r="CX362" s="222">
        <f t="shared" si="617"/>
        <v>400</v>
      </c>
      <c r="CY362" s="223"/>
      <c r="CZ362" s="222">
        <f>AVERAGE(CZ361,CZ363)</f>
        <v>410</v>
      </c>
      <c r="DA362" s="222">
        <f t="shared" ref="DA362:DB362" si="618">AVERAGE(DA361,DA363)</f>
        <v>550</v>
      </c>
      <c r="DB362" s="222">
        <f t="shared" si="618"/>
        <v>480</v>
      </c>
      <c r="DC362" s="223"/>
      <c r="DD362" s="222">
        <f>AVERAGE(DD361,DD363)</f>
        <v>445</v>
      </c>
      <c r="DE362" s="222">
        <f t="shared" ref="DE362:DF362" si="619">AVERAGE(DE361,DE363)</f>
        <v>605</v>
      </c>
      <c r="DF362" s="222">
        <f t="shared" si="619"/>
        <v>525</v>
      </c>
      <c r="DG362" s="223"/>
      <c r="DH362" s="222">
        <f>AVERAGE(DH361,DH363)</f>
        <v>100</v>
      </c>
      <c r="DI362" s="222">
        <f t="shared" ref="DI362:DJ362" si="620">AVERAGE(DI361,DI363)</f>
        <v>150</v>
      </c>
      <c r="DJ362" s="222">
        <f t="shared" si="620"/>
        <v>125</v>
      </c>
      <c r="DK362" s="223"/>
      <c r="DL362" s="222">
        <f>AVERAGE(DL361,DL363)</f>
        <v>310</v>
      </c>
      <c r="DM362" s="222">
        <f t="shared" ref="DM362:DN362" si="621">AVERAGE(DM361,DM363)</f>
        <v>420</v>
      </c>
      <c r="DN362" s="222">
        <f t="shared" si="621"/>
        <v>365</v>
      </c>
      <c r="DO362" s="223"/>
      <c r="DP362" s="222">
        <f>AVERAGE(DP361,DP363)</f>
        <v>425</v>
      </c>
      <c r="DQ362" s="222">
        <f t="shared" ref="DQ362:DR362" si="622">AVERAGE(DQ361,DQ363)</f>
        <v>525</v>
      </c>
      <c r="DR362" s="222">
        <f t="shared" si="622"/>
        <v>475</v>
      </c>
      <c r="DS362" s="223"/>
      <c r="DT362" s="222">
        <f>AVERAGE(DT361,DT363)</f>
        <v>495</v>
      </c>
      <c r="DU362" s="222">
        <f t="shared" ref="DU362:DV362" si="623">AVERAGE(DU361,DU363)</f>
        <v>635</v>
      </c>
      <c r="DV362" s="222">
        <f t="shared" si="623"/>
        <v>565</v>
      </c>
      <c r="DW362" s="223"/>
      <c r="DX362" s="222">
        <f>AVERAGE(DX361,DX363)</f>
        <v>150</v>
      </c>
      <c r="DY362" s="222">
        <f t="shared" ref="DY362:DZ362" si="624">AVERAGE(DY361,DY363)</f>
        <v>200</v>
      </c>
      <c r="DZ362" s="222">
        <f t="shared" si="624"/>
        <v>175</v>
      </c>
      <c r="EA362" s="223"/>
      <c r="EB362" s="222">
        <f>AVERAGE(EB361,EB363)</f>
        <v>375</v>
      </c>
      <c r="EC362" s="222">
        <f t="shared" ref="EC362:ED362" si="625">AVERAGE(EC361,EC363)</f>
        <v>455</v>
      </c>
      <c r="ED362" s="222">
        <f t="shared" si="625"/>
        <v>415</v>
      </c>
      <c r="EE362" s="223"/>
      <c r="EF362" s="222">
        <f>AVERAGE(EF361,EF363)</f>
        <v>357.5</v>
      </c>
      <c r="EG362" s="222">
        <f t="shared" ref="EG362:EH362" si="626">AVERAGE(EG361,EG363)</f>
        <v>472.5</v>
      </c>
      <c r="EH362" s="222">
        <f t="shared" si="626"/>
        <v>415</v>
      </c>
      <c r="EI362" s="223"/>
      <c r="EJ362" s="222">
        <f>AVERAGE(EJ361,EJ363)</f>
        <v>425</v>
      </c>
      <c r="EK362" s="222">
        <f t="shared" ref="EK362:EL362" si="627">AVERAGE(EK361,EK363)</f>
        <v>495</v>
      </c>
      <c r="EL362" s="222">
        <f t="shared" si="627"/>
        <v>460</v>
      </c>
      <c r="EM362" s="223"/>
      <c r="EN362" s="222">
        <f>AVERAGE(EN361,EN363)</f>
        <v>200</v>
      </c>
      <c r="EO362" s="222">
        <f t="shared" ref="EO362:EP362" si="628">AVERAGE(EO361,EO363)</f>
        <v>280</v>
      </c>
      <c r="EP362" s="222">
        <f t="shared" si="628"/>
        <v>240</v>
      </c>
      <c r="EQ362" s="224"/>
      <c r="ER362" s="225"/>
      <c r="ES362" s="222"/>
      <c r="ET362" s="226"/>
      <c r="EU362" s="224"/>
      <c r="EV362" s="222">
        <f>AVERAGE(EV361,EV363)</f>
        <v>230</v>
      </c>
      <c r="EW362" s="222">
        <f t="shared" ref="EW362:EX362" si="629">AVERAGE(EW361,EW363)</f>
        <v>310</v>
      </c>
      <c r="EX362" s="222">
        <f t="shared" si="629"/>
        <v>270</v>
      </c>
      <c r="EY362" s="223"/>
      <c r="EZ362" s="222">
        <f>AVERAGE(EZ361,EZ363)</f>
        <v>400</v>
      </c>
      <c r="FA362" s="222">
        <f t="shared" ref="FA362:FB362" si="630">AVERAGE(FA361,FA363)</f>
        <v>500</v>
      </c>
      <c r="FB362" s="222">
        <f t="shared" si="630"/>
        <v>450</v>
      </c>
      <c r="FC362" s="223"/>
      <c r="FD362" s="222">
        <f>AVERAGE(FD361,FD363)</f>
        <v>130</v>
      </c>
      <c r="FE362" s="222">
        <f t="shared" ref="FE362:FF362" si="631">AVERAGE(FE361,FE363)</f>
        <v>190</v>
      </c>
      <c r="FF362" s="222">
        <f t="shared" si="631"/>
        <v>160</v>
      </c>
      <c r="FG362" s="223"/>
      <c r="FH362" s="222">
        <f>AVERAGE(FH361,FH363)</f>
        <v>300</v>
      </c>
      <c r="FI362" s="222">
        <f t="shared" ref="FI362:FJ362" si="632">AVERAGE(FI361,FI363)</f>
        <v>350</v>
      </c>
      <c r="FJ362" s="222">
        <f t="shared" si="632"/>
        <v>325</v>
      </c>
      <c r="FK362" s="223"/>
      <c r="FL362" s="222">
        <f>AVERAGE(FL361,FL363)</f>
        <v>262.5</v>
      </c>
      <c r="FM362" s="222">
        <f t="shared" ref="FM362:FN362" si="633">AVERAGE(FM361,FM363)</f>
        <v>357.5</v>
      </c>
      <c r="FN362" s="222">
        <f t="shared" si="633"/>
        <v>310</v>
      </c>
      <c r="FO362" s="223"/>
      <c r="FP362" s="222">
        <f>AVERAGE(FP361,FP363)</f>
        <v>380</v>
      </c>
      <c r="FQ362" s="222">
        <f t="shared" ref="FQ362:FR362" si="634">AVERAGE(FQ361,FQ363)</f>
        <v>470</v>
      </c>
      <c r="FR362" s="222">
        <f t="shared" si="634"/>
        <v>425</v>
      </c>
      <c r="FS362" s="223"/>
      <c r="FT362" s="222">
        <f>AVERAGE(FT361,FT363)</f>
        <v>130</v>
      </c>
      <c r="FU362" s="222">
        <f t="shared" ref="FU362:FV362" si="635">AVERAGE(FU361,FU363)</f>
        <v>190</v>
      </c>
      <c r="FV362" s="222">
        <f t="shared" si="635"/>
        <v>160</v>
      </c>
      <c r="FW362" s="223"/>
      <c r="FX362" s="222">
        <f>AVERAGE(FX361,FX363)</f>
        <v>270</v>
      </c>
      <c r="FY362" s="222">
        <f t="shared" ref="FY362:FZ362" si="636">AVERAGE(FY361,FY363)</f>
        <v>330</v>
      </c>
      <c r="FZ362" s="222">
        <f t="shared" si="636"/>
        <v>300</v>
      </c>
      <c r="GA362" s="223"/>
    </row>
    <row r="363" spans="1:183" s="235" customFormat="1" x14ac:dyDescent="0.25">
      <c r="A363" s="2">
        <f t="shared" si="0"/>
        <v>10</v>
      </c>
      <c r="B363" s="2">
        <f t="shared" si="1"/>
        <v>2025</v>
      </c>
      <c r="C363" s="182">
        <f t="shared" si="505"/>
        <v>45933</v>
      </c>
      <c r="D363" s="47">
        <v>280</v>
      </c>
      <c r="E363" s="47">
        <v>400</v>
      </c>
      <c r="F363" s="48">
        <v>340</v>
      </c>
      <c r="G363" s="73" t="s">
        <v>86</v>
      </c>
      <c r="H363" s="83">
        <v>300</v>
      </c>
      <c r="I363" s="47">
        <v>400</v>
      </c>
      <c r="J363" s="48">
        <v>350</v>
      </c>
      <c r="K363" s="73" t="s">
        <v>86</v>
      </c>
      <c r="L363" s="83">
        <v>530</v>
      </c>
      <c r="M363" s="47">
        <v>670</v>
      </c>
      <c r="N363" s="48">
        <v>600</v>
      </c>
      <c r="O363" s="73" t="s">
        <v>86</v>
      </c>
      <c r="P363" s="83">
        <v>230</v>
      </c>
      <c r="Q363" s="47">
        <v>290</v>
      </c>
      <c r="R363" s="48">
        <v>260</v>
      </c>
      <c r="S363" s="73" t="s">
        <v>86</v>
      </c>
      <c r="T363" s="47">
        <v>280</v>
      </c>
      <c r="U363" s="47">
        <v>350</v>
      </c>
      <c r="V363" s="48">
        <v>315</v>
      </c>
      <c r="W363" s="73" t="s">
        <v>86</v>
      </c>
      <c r="X363" s="83">
        <v>300</v>
      </c>
      <c r="Y363" s="47">
        <v>400</v>
      </c>
      <c r="Z363" s="48">
        <v>350</v>
      </c>
      <c r="AA363" s="73" t="s">
        <v>86</v>
      </c>
      <c r="AB363" s="83">
        <v>380</v>
      </c>
      <c r="AC363" s="47">
        <v>500</v>
      </c>
      <c r="AD363" s="48">
        <v>440</v>
      </c>
      <c r="AE363" s="73" t="s">
        <v>86</v>
      </c>
      <c r="AF363" s="83">
        <v>150</v>
      </c>
      <c r="AG363" s="47">
        <v>250</v>
      </c>
      <c r="AH363" s="48">
        <v>200</v>
      </c>
      <c r="AI363" s="73" t="s">
        <v>86</v>
      </c>
      <c r="AJ363" s="83">
        <v>250</v>
      </c>
      <c r="AK363" s="47">
        <v>310</v>
      </c>
      <c r="AL363" s="48">
        <v>280</v>
      </c>
      <c r="AM363" s="73" t="s">
        <v>86</v>
      </c>
      <c r="AN363" s="87">
        <v>370</v>
      </c>
      <c r="AO363" s="47">
        <v>470</v>
      </c>
      <c r="AP363" s="48">
        <v>420</v>
      </c>
      <c r="AQ363" s="73">
        <v>-10</v>
      </c>
      <c r="AR363" s="87">
        <v>425</v>
      </c>
      <c r="AS363" s="47">
        <v>555</v>
      </c>
      <c r="AT363" s="48">
        <v>490</v>
      </c>
      <c r="AU363" s="73">
        <v>-60</v>
      </c>
      <c r="AV363" s="87">
        <v>110</v>
      </c>
      <c r="AW363" s="47">
        <v>170</v>
      </c>
      <c r="AX363" s="48">
        <v>140</v>
      </c>
      <c r="AY363" s="73" t="s">
        <v>86</v>
      </c>
      <c r="AZ363" s="87">
        <v>310</v>
      </c>
      <c r="BA363" s="47">
        <v>410</v>
      </c>
      <c r="BB363" s="48">
        <v>360</v>
      </c>
      <c r="BC363" s="73" t="s">
        <v>86</v>
      </c>
      <c r="BD363" s="83">
        <v>460</v>
      </c>
      <c r="BE363" s="47">
        <v>580</v>
      </c>
      <c r="BF363" s="48">
        <v>520</v>
      </c>
      <c r="BG363" s="73">
        <v>-10</v>
      </c>
      <c r="BH363" s="83">
        <v>500</v>
      </c>
      <c r="BI363" s="47">
        <v>640</v>
      </c>
      <c r="BJ363" s="48">
        <v>570</v>
      </c>
      <c r="BK363" s="73">
        <v>-60</v>
      </c>
      <c r="BL363" s="83">
        <v>220</v>
      </c>
      <c r="BM363" s="47">
        <v>270</v>
      </c>
      <c r="BN363" s="48">
        <v>245</v>
      </c>
      <c r="BO363" s="73" t="s">
        <v>86</v>
      </c>
      <c r="BP363" s="83">
        <v>420</v>
      </c>
      <c r="BQ363" s="47">
        <v>540</v>
      </c>
      <c r="BR363" s="48">
        <v>480</v>
      </c>
      <c r="BS363" s="73" t="s">
        <v>86</v>
      </c>
      <c r="BT363" s="83">
        <v>370</v>
      </c>
      <c r="BU363" s="47">
        <v>490</v>
      </c>
      <c r="BV363" s="48">
        <v>430</v>
      </c>
      <c r="BW363" s="73">
        <v>-40</v>
      </c>
      <c r="BX363" s="83">
        <v>410</v>
      </c>
      <c r="BY363" s="47">
        <v>570</v>
      </c>
      <c r="BZ363" s="48">
        <v>490</v>
      </c>
      <c r="CA363" s="73">
        <v>-50</v>
      </c>
      <c r="CB363" s="83">
        <v>90</v>
      </c>
      <c r="CC363" s="47">
        <v>110</v>
      </c>
      <c r="CD363" s="48">
        <v>100</v>
      </c>
      <c r="CE363" s="73" t="s">
        <v>86</v>
      </c>
      <c r="CF363" s="83">
        <v>280</v>
      </c>
      <c r="CG363" s="47">
        <v>440</v>
      </c>
      <c r="CH363" s="48">
        <v>360</v>
      </c>
      <c r="CI363" s="73" t="s">
        <v>86</v>
      </c>
      <c r="CJ363" s="83">
        <v>400</v>
      </c>
      <c r="CK363" s="47">
        <v>550</v>
      </c>
      <c r="CL363" s="48">
        <v>475</v>
      </c>
      <c r="CM363" s="73">
        <v>-40</v>
      </c>
      <c r="CN363" s="83">
        <v>490</v>
      </c>
      <c r="CO363" s="47">
        <v>600</v>
      </c>
      <c r="CP363" s="48">
        <v>545</v>
      </c>
      <c r="CQ363" s="73">
        <v>-50</v>
      </c>
      <c r="CR363" s="83">
        <v>115</v>
      </c>
      <c r="CS363" s="47">
        <v>175</v>
      </c>
      <c r="CT363" s="48">
        <v>145</v>
      </c>
      <c r="CU363" s="73" t="s">
        <v>86</v>
      </c>
      <c r="CV363" s="83">
        <v>320</v>
      </c>
      <c r="CW363" s="47">
        <v>480</v>
      </c>
      <c r="CX363" s="48">
        <v>400</v>
      </c>
      <c r="CY363" s="73" t="s">
        <v>86</v>
      </c>
      <c r="CZ363" s="83">
        <v>390</v>
      </c>
      <c r="DA363" s="47">
        <v>530</v>
      </c>
      <c r="DB363" s="48">
        <v>460</v>
      </c>
      <c r="DC363" s="73">
        <v>-40</v>
      </c>
      <c r="DD363" s="83">
        <v>420</v>
      </c>
      <c r="DE363" s="47">
        <v>580</v>
      </c>
      <c r="DF363" s="48">
        <v>500</v>
      </c>
      <c r="DG363" s="73">
        <v>-50</v>
      </c>
      <c r="DH363" s="83">
        <v>100</v>
      </c>
      <c r="DI363" s="47">
        <v>150</v>
      </c>
      <c r="DJ363" s="48">
        <v>125</v>
      </c>
      <c r="DK363" s="228" t="s">
        <v>86</v>
      </c>
      <c r="DL363" s="83">
        <v>310</v>
      </c>
      <c r="DM363" s="47">
        <v>420</v>
      </c>
      <c r="DN363" s="48">
        <v>365</v>
      </c>
      <c r="DO363" s="228" t="s">
        <v>86</v>
      </c>
      <c r="DP363" s="83">
        <v>425</v>
      </c>
      <c r="DQ363" s="47">
        <v>525</v>
      </c>
      <c r="DR363" s="48">
        <v>475</v>
      </c>
      <c r="DS363" s="228" t="s">
        <v>86</v>
      </c>
      <c r="DT363" s="83">
        <v>480</v>
      </c>
      <c r="DU363" s="47">
        <v>620</v>
      </c>
      <c r="DV363" s="48">
        <v>550</v>
      </c>
      <c r="DW363" s="92">
        <v>-30</v>
      </c>
      <c r="DX363" s="83">
        <v>150</v>
      </c>
      <c r="DY363" s="47">
        <v>200</v>
      </c>
      <c r="DZ363" s="48">
        <v>175</v>
      </c>
      <c r="EA363" s="228" t="s">
        <v>86</v>
      </c>
      <c r="EB363" s="83">
        <v>365</v>
      </c>
      <c r="EC363" s="47">
        <v>445</v>
      </c>
      <c r="ED363" s="48">
        <v>405</v>
      </c>
      <c r="EE363" s="92">
        <v>-20</v>
      </c>
      <c r="EF363" s="83">
        <v>300</v>
      </c>
      <c r="EG363" s="47">
        <v>400</v>
      </c>
      <c r="EH363" s="48">
        <v>350</v>
      </c>
      <c r="EI363" s="92">
        <v>-130</v>
      </c>
      <c r="EJ363" s="83">
        <v>425</v>
      </c>
      <c r="EK363" s="47">
        <v>495</v>
      </c>
      <c r="EL363" s="48">
        <v>460</v>
      </c>
      <c r="EM363" s="228" t="s">
        <v>86</v>
      </c>
      <c r="EN363" s="83">
        <v>200</v>
      </c>
      <c r="EO363" s="47">
        <v>280</v>
      </c>
      <c r="EP363" s="48">
        <v>240</v>
      </c>
      <c r="EQ363" s="228" t="s">
        <v>86</v>
      </c>
      <c r="ER363" s="78" t="s">
        <v>0</v>
      </c>
      <c r="ES363" s="54" t="s">
        <v>0</v>
      </c>
      <c r="ET363" s="61" t="s">
        <v>0</v>
      </c>
      <c r="EU363" s="228" t="s">
        <v>87</v>
      </c>
      <c r="EV363" s="83">
        <v>230</v>
      </c>
      <c r="EW363" s="47">
        <v>310</v>
      </c>
      <c r="EX363" s="48">
        <v>270</v>
      </c>
      <c r="EY363" s="73" t="s">
        <v>86</v>
      </c>
      <c r="EZ363" s="83">
        <v>400</v>
      </c>
      <c r="FA363" s="47">
        <v>500</v>
      </c>
      <c r="FB363" s="48">
        <v>450</v>
      </c>
      <c r="FC363" s="73" t="s">
        <v>86</v>
      </c>
      <c r="FD363" s="83">
        <v>130</v>
      </c>
      <c r="FE363" s="47">
        <v>190</v>
      </c>
      <c r="FF363" s="48">
        <v>160</v>
      </c>
      <c r="FG363" s="73" t="s">
        <v>86</v>
      </c>
      <c r="FH363" s="83">
        <v>300</v>
      </c>
      <c r="FI363" s="47">
        <v>350</v>
      </c>
      <c r="FJ363" s="48">
        <v>325</v>
      </c>
      <c r="FK363" s="73" t="s">
        <v>86</v>
      </c>
      <c r="FL363" s="83">
        <v>200</v>
      </c>
      <c r="FM363" s="47">
        <v>300</v>
      </c>
      <c r="FN363" s="48">
        <v>250</v>
      </c>
      <c r="FO363" s="93">
        <v>-120</v>
      </c>
      <c r="FP363" s="83">
        <v>300</v>
      </c>
      <c r="FQ363" s="47">
        <v>400</v>
      </c>
      <c r="FR363" s="48">
        <v>350</v>
      </c>
      <c r="FS363" s="93">
        <v>-150</v>
      </c>
      <c r="FT363" s="83">
        <v>130</v>
      </c>
      <c r="FU363" s="47">
        <v>190</v>
      </c>
      <c r="FV363" s="48">
        <v>160</v>
      </c>
      <c r="FW363" s="73" t="s">
        <v>86</v>
      </c>
      <c r="FX363" s="83">
        <v>270</v>
      </c>
      <c r="FY363" s="47">
        <v>330</v>
      </c>
      <c r="FZ363" s="48">
        <v>300</v>
      </c>
      <c r="GA363" s="73" t="s">
        <v>86</v>
      </c>
    </row>
    <row r="364" spans="1:183" x14ac:dyDescent="0.25">
      <c r="A364" s="2">
        <f t="shared" ref="A364:A427" si="637">MONTH(C364)</f>
        <v>10</v>
      </c>
      <c r="B364" s="2">
        <f t="shared" ref="B364:B427" si="638">YEAR(C364)</f>
        <v>2025</v>
      </c>
      <c r="C364" s="182">
        <f t="shared" si="505"/>
        <v>45940</v>
      </c>
      <c r="D364" s="47">
        <v>280</v>
      </c>
      <c r="E364" s="47">
        <v>400</v>
      </c>
      <c r="F364" s="83">
        <v>340</v>
      </c>
      <c r="G364" s="73" t="s">
        <v>5</v>
      </c>
      <c r="H364" s="83">
        <v>290</v>
      </c>
      <c r="I364" s="47">
        <v>390</v>
      </c>
      <c r="J364" s="48">
        <v>340</v>
      </c>
      <c r="K364" s="73">
        <v>-10</v>
      </c>
      <c r="L364" s="83">
        <v>530</v>
      </c>
      <c r="M364" s="47">
        <v>670</v>
      </c>
      <c r="N364" s="48">
        <v>600</v>
      </c>
      <c r="O364" s="73" t="s">
        <v>5</v>
      </c>
      <c r="P364" s="83">
        <v>230</v>
      </c>
      <c r="Q364" s="47">
        <v>290</v>
      </c>
      <c r="R364" s="48">
        <v>260</v>
      </c>
      <c r="S364" s="73" t="s">
        <v>5</v>
      </c>
      <c r="T364" s="83">
        <v>270</v>
      </c>
      <c r="U364" s="47">
        <v>340</v>
      </c>
      <c r="V364" s="48">
        <v>305</v>
      </c>
      <c r="W364" s="73">
        <v>-10</v>
      </c>
      <c r="X364" s="83">
        <v>290</v>
      </c>
      <c r="Y364" s="47">
        <v>390</v>
      </c>
      <c r="Z364" s="48">
        <v>340</v>
      </c>
      <c r="AA364" s="73">
        <v>-10</v>
      </c>
      <c r="AB364" s="83">
        <v>380</v>
      </c>
      <c r="AC364" s="47">
        <v>500</v>
      </c>
      <c r="AD364" s="48">
        <v>440</v>
      </c>
      <c r="AE364" s="73" t="s">
        <v>5</v>
      </c>
      <c r="AF364" s="83">
        <v>150</v>
      </c>
      <c r="AG364" s="47">
        <v>250</v>
      </c>
      <c r="AH364" s="48">
        <v>200</v>
      </c>
      <c r="AI364" s="73" t="s">
        <v>5</v>
      </c>
      <c r="AJ364" s="83">
        <v>240</v>
      </c>
      <c r="AK364" s="47">
        <v>300</v>
      </c>
      <c r="AL364" s="48">
        <v>270</v>
      </c>
      <c r="AM364" s="73">
        <v>-10</v>
      </c>
      <c r="AN364" s="87">
        <v>360</v>
      </c>
      <c r="AO364" s="47">
        <v>460</v>
      </c>
      <c r="AP364" s="48">
        <v>410</v>
      </c>
      <c r="AQ364" s="73">
        <v>-10</v>
      </c>
      <c r="AR364" s="87">
        <v>425</v>
      </c>
      <c r="AS364" s="47">
        <v>555</v>
      </c>
      <c r="AT364" s="48">
        <v>490</v>
      </c>
      <c r="AU364" s="73" t="s">
        <v>5</v>
      </c>
      <c r="AV364" s="87">
        <v>110</v>
      </c>
      <c r="AW364" s="47">
        <v>170</v>
      </c>
      <c r="AX364" s="48">
        <v>140</v>
      </c>
      <c r="AY364" s="73" t="s">
        <v>5</v>
      </c>
      <c r="AZ364" s="87">
        <v>300</v>
      </c>
      <c r="BA364" s="47">
        <v>400</v>
      </c>
      <c r="BB364" s="48">
        <v>350</v>
      </c>
      <c r="BC364" s="73">
        <v>-10</v>
      </c>
      <c r="BD364" s="83">
        <v>450</v>
      </c>
      <c r="BE364" s="47">
        <v>570</v>
      </c>
      <c r="BF364" s="48">
        <v>510</v>
      </c>
      <c r="BG364" s="73">
        <v>-10</v>
      </c>
      <c r="BH364" s="83">
        <v>500</v>
      </c>
      <c r="BI364" s="47">
        <v>640</v>
      </c>
      <c r="BJ364" s="48">
        <v>570</v>
      </c>
      <c r="BK364" s="73" t="s">
        <v>5</v>
      </c>
      <c r="BL364" s="83">
        <v>220</v>
      </c>
      <c r="BM364" s="47">
        <v>270</v>
      </c>
      <c r="BN364" s="48">
        <v>245</v>
      </c>
      <c r="BO364" s="73" t="s">
        <v>5</v>
      </c>
      <c r="BP364" s="83">
        <v>410</v>
      </c>
      <c r="BQ364" s="47">
        <v>530</v>
      </c>
      <c r="BR364" s="48">
        <v>470</v>
      </c>
      <c r="BS364" s="73">
        <v>-10</v>
      </c>
      <c r="BT364" s="83">
        <v>360</v>
      </c>
      <c r="BU364" s="47">
        <v>480</v>
      </c>
      <c r="BV364" s="48">
        <v>420</v>
      </c>
      <c r="BW364" s="73">
        <v>-10</v>
      </c>
      <c r="BX364" s="83">
        <v>410</v>
      </c>
      <c r="BY364" s="47">
        <v>570</v>
      </c>
      <c r="BZ364" s="48">
        <v>490</v>
      </c>
      <c r="CA364" s="73" t="s">
        <v>5</v>
      </c>
      <c r="CB364" s="83">
        <v>90</v>
      </c>
      <c r="CC364" s="47">
        <v>110</v>
      </c>
      <c r="CD364" s="48">
        <v>100</v>
      </c>
      <c r="CE364" s="73" t="s">
        <v>5</v>
      </c>
      <c r="CF364" s="83">
        <v>270</v>
      </c>
      <c r="CG364" s="47">
        <v>430</v>
      </c>
      <c r="CH364" s="48">
        <v>350</v>
      </c>
      <c r="CI364" s="73">
        <v>-10</v>
      </c>
      <c r="CJ364" s="83">
        <v>390</v>
      </c>
      <c r="CK364" s="47">
        <v>540</v>
      </c>
      <c r="CL364" s="48">
        <v>465</v>
      </c>
      <c r="CM364" s="73">
        <v>-10</v>
      </c>
      <c r="CN364" s="83">
        <v>490</v>
      </c>
      <c r="CO364" s="47">
        <v>600</v>
      </c>
      <c r="CP364" s="48">
        <v>545</v>
      </c>
      <c r="CQ364" s="73" t="s">
        <v>5</v>
      </c>
      <c r="CR364" s="83">
        <v>115</v>
      </c>
      <c r="CS364" s="47">
        <v>175</v>
      </c>
      <c r="CT364" s="48">
        <v>145</v>
      </c>
      <c r="CU364" s="73" t="s">
        <v>5</v>
      </c>
      <c r="CV364" s="83">
        <v>310</v>
      </c>
      <c r="CW364" s="47">
        <v>470</v>
      </c>
      <c r="CX364" s="48">
        <v>390</v>
      </c>
      <c r="CY364" s="73">
        <v>-10</v>
      </c>
      <c r="CZ364" s="83">
        <v>380</v>
      </c>
      <c r="DA364" s="47">
        <v>520</v>
      </c>
      <c r="DB364" s="48">
        <v>450</v>
      </c>
      <c r="DC364" s="73">
        <v>-10</v>
      </c>
      <c r="DD364" s="83">
        <v>420</v>
      </c>
      <c r="DE364" s="47">
        <v>580</v>
      </c>
      <c r="DF364" s="48">
        <v>500</v>
      </c>
      <c r="DG364" s="73" t="s">
        <v>5</v>
      </c>
      <c r="DH364" s="83">
        <v>100</v>
      </c>
      <c r="DI364" s="47">
        <v>150</v>
      </c>
      <c r="DJ364" s="48">
        <v>125</v>
      </c>
      <c r="DK364" s="228" t="s">
        <v>5</v>
      </c>
      <c r="DL364" s="83">
        <v>300</v>
      </c>
      <c r="DM364" s="47">
        <v>410</v>
      </c>
      <c r="DN364" s="48">
        <v>355</v>
      </c>
      <c r="DO364" s="92">
        <v>-10</v>
      </c>
      <c r="DP364" s="83">
        <v>415</v>
      </c>
      <c r="DQ364" s="47">
        <v>515</v>
      </c>
      <c r="DR364" s="48">
        <v>465</v>
      </c>
      <c r="DS364" s="92">
        <v>-10</v>
      </c>
      <c r="DT364" s="83">
        <v>480</v>
      </c>
      <c r="DU364" s="47">
        <v>620</v>
      </c>
      <c r="DV364" s="48">
        <v>550</v>
      </c>
      <c r="DW364" s="228" t="s">
        <v>5</v>
      </c>
      <c r="DX364" s="83">
        <v>150</v>
      </c>
      <c r="DY364" s="47">
        <v>200</v>
      </c>
      <c r="DZ364" s="48">
        <v>175</v>
      </c>
      <c r="EA364" s="228" t="s">
        <v>5</v>
      </c>
      <c r="EB364" s="83">
        <v>355</v>
      </c>
      <c r="EC364" s="47">
        <v>435</v>
      </c>
      <c r="ED364" s="48">
        <v>395</v>
      </c>
      <c r="EE364" s="92">
        <v>-10</v>
      </c>
      <c r="EF364" s="83">
        <v>290</v>
      </c>
      <c r="EG364" s="47">
        <v>390</v>
      </c>
      <c r="EH364" s="48">
        <v>340</v>
      </c>
      <c r="EI364" s="92">
        <v>-10</v>
      </c>
      <c r="EJ364" s="83">
        <v>425</v>
      </c>
      <c r="EK364" s="47">
        <v>495</v>
      </c>
      <c r="EL364" s="48">
        <v>460</v>
      </c>
      <c r="EM364" s="228" t="s">
        <v>5</v>
      </c>
      <c r="EN364" s="83">
        <v>200</v>
      </c>
      <c r="EO364" s="47">
        <v>280</v>
      </c>
      <c r="EP364" s="48">
        <v>240</v>
      </c>
      <c r="EQ364" s="228" t="s">
        <v>5</v>
      </c>
      <c r="ER364" s="78" t="s">
        <v>0</v>
      </c>
      <c r="ES364" s="54" t="s">
        <v>0</v>
      </c>
      <c r="ET364" s="61" t="s">
        <v>0</v>
      </c>
      <c r="EU364" s="228" t="s">
        <v>0</v>
      </c>
      <c r="EV364" s="83">
        <v>220</v>
      </c>
      <c r="EW364" s="47">
        <v>300</v>
      </c>
      <c r="EX364" s="48">
        <v>260</v>
      </c>
      <c r="EY364" s="73">
        <v>-10</v>
      </c>
      <c r="EZ364" s="83">
        <v>400</v>
      </c>
      <c r="FA364" s="47">
        <v>500</v>
      </c>
      <c r="FB364" s="48">
        <v>450</v>
      </c>
      <c r="FC364" s="73" t="s">
        <v>5</v>
      </c>
      <c r="FD364" s="83">
        <v>130</v>
      </c>
      <c r="FE364" s="47">
        <v>190</v>
      </c>
      <c r="FF364" s="48">
        <v>160</v>
      </c>
      <c r="FG364" s="73" t="s">
        <v>5</v>
      </c>
      <c r="FH364" s="83">
        <v>290</v>
      </c>
      <c r="FI364" s="47">
        <v>340</v>
      </c>
      <c r="FJ364" s="48">
        <v>315</v>
      </c>
      <c r="FK364" s="93">
        <v>-10</v>
      </c>
      <c r="FL364" s="83">
        <v>200</v>
      </c>
      <c r="FM364" s="47">
        <v>300</v>
      </c>
      <c r="FN364" s="48">
        <v>250</v>
      </c>
      <c r="FO364" s="73" t="s">
        <v>5</v>
      </c>
      <c r="FP364" s="83">
        <v>300</v>
      </c>
      <c r="FQ364" s="47">
        <v>400</v>
      </c>
      <c r="FR364" s="48">
        <v>350</v>
      </c>
      <c r="FS364" s="73" t="s">
        <v>5</v>
      </c>
      <c r="FT364" s="83">
        <v>130</v>
      </c>
      <c r="FU364" s="47">
        <v>190</v>
      </c>
      <c r="FV364" s="48">
        <v>160</v>
      </c>
      <c r="FW364" s="73" t="s">
        <v>5</v>
      </c>
      <c r="FX364" s="83">
        <v>260</v>
      </c>
      <c r="FY364" s="47">
        <v>320</v>
      </c>
      <c r="FZ364" s="48">
        <v>290</v>
      </c>
      <c r="GA364" s="93">
        <v>-10</v>
      </c>
    </row>
    <row r="365" spans="1:183" x14ac:dyDescent="0.25">
      <c r="A365" s="2">
        <f t="shared" si="637"/>
        <v>1</v>
      </c>
      <c r="B365" s="2">
        <f t="shared" si="638"/>
        <v>1900</v>
      </c>
    </row>
    <row r="366" spans="1:183" x14ac:dyDescent="0.25">
      <c r="A366" s="2">
        <f t="shared" si="637"/>
        <v>1</v>
      </c>
      <c r="B366" s="2">
        <f t="shared" si="638"/>
        <v>1900</v>
      </c>
    </row>
    <row r="367" spans="1:183" x14ac:dyDescent="0.25">
      <c r="A367" s="2">
        <f t="shared" si="637"/>
        <v>1</v>
      </c>
      <c r="B367" s="2">
        <f t="shared" si="638"/>
        <v>1900</v>
      </c>
    </row>
    <row r="368" spans="1:183" x14ac:dyDescent="0.25">
      <c r="A368" s="2">
        <f t="shared" si="637"/>
        <v>1</v>
      </c>
      <c r="B368" s="2">
        <f t="shared" si="638"/>
        <v>1900</v>
      </c>
    </row>
    <row r="369" spans="1:2" x14ac:dyDescent="0.25">
      <c r="A369" s="2">
        <f t="shared" si="637"/>
        <v>1</v>
      </c>
      <c r="B369" s="2">
        <f t="shared" si="638"/>
        <v>1900</v>
      </c>
    </row>
    <row r="370" spans="1:2" x14ac:dyDescent="0.25">
      <c r="A370" s="2">
        <f t="shared" si="637"/>
        <v>1</v>
      </c>
      <c r="B370" s="2">
        <f t="shared" si="638"/>
        <v>1900</v>
      </c>
    </row>
    <row r="371" spans="1:2" x14ac:dyDescent="0.25">
      <c r="A371" s="2">
        <f t="shared" si="637"/>
        <v>1</v>
      </c>
      <c r="B371" s="2">
        <f t="shared" si="638"/>
        <v>1900</v>
      </c>
    </row>
    <row r="372" spans="1:2" x14ac:dyDescent="0.25">
      <c r="A372" s="2">
        <f t="shared" si="637"/>
        <v>1</v>
      </c>
      <c r="B372" s="2">
        <f t="shared" si="638"/>
        <v>1900</v>
      </c>
    </row>
    <row r="373" spans="1:2" x14ac:dyDescent="0.25">
      <c r="A373" s="2">
        <f t="shared" si="637"/>
        <v>1</v>
      </c>
      <c r="B373" s="2">
        <f t="shared" si="638"/>
        <v>1900</v>
      </c>
    </row>
    <row r="374" spans="1:2" x14ac:dyDescent="0.25">
      <c r="A374" s="2">
        <f t="shared" si="637"/>
        <v>1</v>
      </c>
      <c r="B374" s="2">
        <f t="shared" si="638"/>
        <v>1900</v>
      </c>
    </row>
    <row r="375" spans="1:2" x14ac:dyDescent="0.25">
      <c r="A375" s="2">
        <f t="shared" si="637"/>
        <v>1</v>
      </c>
      <c r="B375" s="2">
        <f t="shared" si="638"/>
        <v>1900</v>
      </c>
    </row>
    <row r="376" spans="1:2" x14ac:dyDescent="0.25">
      <c r="A376" s="2">
        <f t="shared" si="637"/>
        <v>1</v>
      </c>
      <c r="B376" s="2">
        <f t="shared" si="638"/>
        <v>1900</v>
      </c>
    </row>
    <row r="377" spans="1:2" x14ac:dyDescent="0.25">
      <c r="A377" s="2">
        <f t="shared" si="637"/>
        <v>1</v>
      </c>
      <c r="B377" s="2">
        <f t="shared" si="638"/>
        <v>1900</v>
      </c>
    </row>
    <row r="378" spans="1:2" x14ac:dyDescent="0.25">
      <c r="A378" s="2">
        <f t="shared" si="637"/>
        <v>1</v>
      </c>
      <c r="B378" s="2">
        <f t="shared" si="638"/>
        <v>1900</v>
      </c>
    </row>
    <row r="379" spans="1:2" x14ac:dyDescent="0.25">
      <c r="A379" s="2">
        <f t="shared" si="637"/>
        <v>1</v>
      </c>
      <c r="B379" s="2">
        <f t="shared" si="638"/>
        <v>1900</v>
      </c>
    </row>
    <row r="380" spans="1:2" x14ac:dyDescent="0.25">
      <c r="A380" s="2">
        <f t="shared" si="637"/>
        <v>1</v>
      </c>
      <c r="B380" s="2">
        <f t="shared" si="638"/>
        <v>1900</v>
      </c>
    </row>
    <row r="381" spans="1:2" x14ac:dyDescent="0.25">
      <c r="A381" s="2">
        <f t="shared" si="637"/>
        <v>1</v>
      </c>
      <c r="B381" s="2">
        <f t="shared" si="638"/>
        <v>1900</v>
      </c>
    </row>
    <row r="382" spans="1:2" x14ac:dyDescent="0.25">
      <c r="A382" s="2">
        <f t="shared" si="637"/>
        <v>1</v>
      </c>
      <c r="B382" s="2">
        <f t="shared" si="638"/>
        <v>1900</v>
      </c>
    </row>
    <row r="383" spans="1:2" x14ac:dyDescent="0.25">
      <c r="A383" s="2">
        <f t="shared" si="637"/>
        <v>1</v>
      </c>
      <c r="B383" s="2">
        <f t="shared" si="638"/>
        <v>1900</v>
      </c>
    </row>
    <row r="384" spans="1:2" x14ac:dyDescent="0.25">
      <c r="A384" s="2">
        <f t="shared" si="637"/>
        <v>1</v>
      </c>
      <c r="B384" s="2">
        <f t="shared" si="638"/>
        <v>1900</v>
      </c>
    </row>
    <row r="385" spans="1:2" x14ac:dyDescent="0.25">
      <c r="A385" s="2">
        <f t="shared" si="637"/>
        <v>1</v>
      </c>
      <c r="B385" s="2">
        <f t="shared" si="638"/>
        <v>1900</v>
      </c>
    </row>
    <row r="386" spans="1:2" x14ac:dyDescent="0.25">
      <c r="A386" s="2">
        <f t="shared" si="637"/>
        <v>1</v>
      </c>
      <c r="B386" s="2">
        <f t="shared" si="638"/>
        <v>1900</v>
      </c>
    </row>
    <row r="387" spans="1:2" x14ac:dyDescent="0.25">
      <c r="A387" s="2">
        <f t="shared" si="637"/>
        <v>1</v>
      </c>
      <c r="B387" s="2">
        <f t="shared" si="638"/>
        <v>1900</v>
      </c>
    </row>
    <row r="388" spans="1:2" x14ac:dyDescent="0.25">
      <c r="A388" s="2">
        <f t="shared" si="637"/>
        <v>1</v>
      </c>
      <c r="B388" s="2">
        <f t="shared" si="638"/>
        <v>1900</v>
      </c>
    </row>
    <row r="389" spans="1:2" x14ac:dyDescent="0.25">
      <c r="A389" s="2">
        <f t="shared" si="637"/>
        <v>1</v>
      </c>
      <c r="B389" s="2">
        <f t="shared" si="638"/>
        <v>1900</v>
      </c>
    </row>
    <row r="390" spans="1:2" x14ac:dyDescent="0.25">
      <c r="A390" s="2">
        <f t="shared" si="637"/>
        <v>1</v>
      </c>
      <c r="B390" s="2">
        <f t="shared" si="638"/>
        <v>1900</v>
      </c>
    </row>
    <row r="391" spans="1:2" x14ac:dyDescent="0.25">
      <c r="A391" s="2">
        <f t="shared" si="637"/>
        <v>1</v>
      </c>
      <c r="B391" s="2">
        <f t="shared" si="638"/>
        <v>1900</v>
      </c>
    </row>
    <row r="392" spans="1:2" x14ac:dyDescent="0.25">
      <c r="A392" s="2">
        <f t="shared" si="637"/>
        <v>1</v>
      </c>
      <c r="B392" s="2">
        <f t="shared" si="638"/>
        <v>1900</v>
      </c>
    </row>
    <row r="393" spans="1:2" x14ac:dyDescent="0.25">
      <c r="A393" s="2">
        <f t="shared" si="637"/>
        <v>1</v>
      </c>
      <c r="B393" s="2">
        <f t="shared" si="638"/>
        <v>1900</v>
      </c>
    </row>
    <row r="394" spans="1:2" x14ac:dyDescent="0.25">
      <c r="A394" s="2">
        <f t="shared" si="637"/>
        <v>1</v>
      </c>
      <c r="B394" s="2">
        <f t="shared" si="638"/>
        <v>1900</v>
      </c>
    </row>
    <row r="395" spans="1:2" x14ac:dyDescent="0.25">
      <c r="A395" s="2">
        <f t="shared" si="637"/>
        <v>1</v>
      </c>
      <c r="B395" s="2">
        <f t="shared" si="638"/>
        <v>1900</v>
      </c>
    </row>
    <row r="396" spans="1:2" x14ac:dyDescent="0.25">
      <c r="A396" s="2">
        <f t="shared" si="637"/>
        <v>1</v>
      </c>
      <c r="B396" s="2">
        <f t="shared" si="638"/>
        <v>1900</v>
      </c>
    </row>
    <row r="397" spans="1:2" x14ac:dyDescent="0.25">
      <c r="A397" s="2">
        <f t="shared" si="637"/>
        <v>1</v>
      </c>
      <c r="B397" s="2">
        <f t="shared" si="638"/>
        <v>1900</v>
      </c>
    </row>
    <row r="398" spans="1:2" x14ac:dyDescent="0.25">
      <c r="A398" s="2">
        <f t="shared" si="637"/>
        <v>1</v>
      </c>
      <c r="B398" s="2">
        <f t="shared" si="638"/>
        <v>1900</v>
      </c>
    </row>
    <row r="399" spans="1:2" x14ac:dyDescent="0.25">
      <c r="A399" s="2">
        <f t="shared" si="637"/>
        <v>1</v>
      </c>
      <c r="B399" s="2">
        <f t="shared" si="638"/>
        <v>1900</v>
      </c>
    </row>
    <row r="400" spans="1:2" x14ac:dyDescent="0.25">
      <c r="A400" s="2">
        <f t="shared" si="637"/>
        <v>1</v>
      </c>
      <c r="B400" s="2">
        <f t="shared" si="638"/>
        <v>1900</v>
      </c>
    </row>
    <row r="401" spans="1:172" x14ac:dyDescent="0.25">
      <c r="A401" s="2">
        <f t="shared" si="637"/>
        <v>1</v>
      </c>
      <c r="B401" s="2">
        <f t="shared" si="638"/>
        <v>1900</v>
      </c>
    </row>
    <row r="402" spans="1:172" x14ac:dyDescent="0.25">
      <c r="A402" s="2">
        <f t="shared" si="637"/>
        <v>1</v>
      </c>
      <c r="B402" s="2">
        <f t="shared" si="638"/>
        <v>1900</v>
      </c>
    </row>
    <row r="403" spans="1:172" x14ac:dyDescent="0.25">
      <c r="A403" s="2">
        <f t="shared" si="637"/>
        <v>1</v>
      </c>
      <c r="B403" s="2">
        <f t="shared" si="638"/>
        <v>1900</v>
      </c>
    </row>
    <row r="404" spans="1:172" x14ac:dyDescent="0.25">
      <c r="A404" s="2">
        <f t="shared" si="637"/>
        <v>1</v>
      </c>
      <c r="B404" s="2">
        <f t="shared" si="638"/>
        <v>1900</v>
      </c>
      <c r="FP404" s="47"/>
    </row>
    <row r="405" spans="1:172" x14ac:dyDescent="0.25">
      <c r="A405" s="2">
        <f t="shared" si="637"/>
        <v>1</v>
      </c>
      <c r="B405" s="2">
        <f t="shared" si="638"/>
        <v>1900</v>
      </c>
      <c r="FP405" s="47"/>
    </row>
    <row r="406" spans="1:172" x14ac:dyDescent="0.25">
      <c r="A406" s="2">
        <f t="shared" si="637"/>
        <v>1</v>
      </c>
      <c r="B406" s="2">
        <f t="shared" si="638"/>
        <v>1900</v>
      </c>
      <c r="FP406" s="47"/>
    </row>
    <row r="407" spans="1:172" x14ac:dyDescent="0.25">
      <c r="A407" s="2">
        <f t="shared" si="637"/>
        <v>1</v>
      </c>
      <c r="B407" s="2">
        <f t="shared" si="638"/>
        <v>1900</v>
      </c>
      <c r="FP407" s="47"/>
    </row>
    <row r="408" spans="1:172" x14ac:dyDescent="0.25">
      <c r="A408" s="2">
        <f t="shared" si="637"/>
        <v>1</v>
      </c>
      <c r="B408" s="2">
        <f t="shared" si="638"/>
        <v>1900</v>
      </c>
      <c r="FP408" s="47"/>
    </row>
    <row r="409" spans="1:172" x14ac:dyDescent="0.25">
      <c r="A409" s="2">
        <f t="shared" si="637"/>
        <v>1</v>
      </c>
      <c r="B409" s="2">
        <f t="shared" si="638"/>
        <v>1900</v>
      </c>
      <c r="FP409" s="47"/>
    </row>
    <row r="410" spans="1:172" x14ac:dyDescent="0.25">
      <c r="A410" s="2">
        <f t="shared" si="637"/>
        <v>1</v>
      </c>
      <c r="B410" s="2">
        <f t="shared" si="638"/>
        <v>1900</v>
      </c>
      <c r="AZ410" s="159"/>
      <c r="FP410" s="47"/>
    </row>
    <row r="411" spans="1:172" x14ac:dyDescent="0.25">
      <c r="A411" s="2">
        <f t="shared" si="637"/>
        <v>1</v>
      </c>
      <c r="B411" s="2">
        <f t="shared" si="638"/>
        <v>1900</v>
      </c>
      <c r="AZ411" s="159"/>
      <c r="FP411" s="47"/>
    </row>
    <row r="412" spans="1:172" x14ac:dyDescent="0.25">
      <c r="A412" s="2">
        <f t="shared" si="637"/>
        <v>1</v>
      </c>
      <c r="B412" s="2">
        <f t="shared" si="638"/>
        <v>1900</v>
      </c>
      <c r="AZ412" s="159"/>
      <c r="FP412" s="47"/>
    </row>
    <row r="413" spans="1:172" x14ac:dyDescent="0.25">
      <c r="A413" s="2">
        <f t="shared" si="637"/>
        <v>1</v>
      </c>
      <c r="B413" s="2">
        <f t="shared" si="638"/>
        <v>1900</v>
      </c>
      <c r="AZ413" s="159"/>
      <c r="FP413" s="47"/>
    </row>
    <row r="414" spans="1:172" x14ac:dyDescent="0.25">
      <c r="A414" s="2">
        <f t="shared" si="637"/>
        <v>1</v>
      </c>
      <c r="B414" s="2">
        <f t="shared" si="638"/>
        <v>1900</v>
      </c>
      <c r="AZ414" s="159"/>
      <c r="FP414" s="47"/>
    </row>
    <row r="415" spans="1:172" x14ac:dyDescent="0.25">
      <c r="A415" s="2">
        <f t="shared" si="637"/>
        <v>1</v>
      </c>
      <c r="B415" s="2">
        <f t="shared" si="638"/>
        <v>1900</v>
      </c>
      <c r="AZ415" s="159"/>
      <c r="FP415" s="47"/>
    </row>
    <row r="416" spans="1:172" x14ac:dyDescent="0.25">
      <c r="A416" s="2">
        <f t="shared" si="637"/>
        <v>1</v>
      </c>
      <c r="B416" s="2">
        <f t="shared" si="638"/>
        <v>1900</v>
      </c>
      <c r="AZ416" s="159"/>
      <c r="FP416" s="47"/>
    </row>
    <row r="417" spans="1:172" x14ac:dyDescent="0.25">
      <c r="A417" s="2">
        <f t="shared" si="637"/>
        <v>1</v>
      </c>
      <c r="B417" s="2">
        <f t="shared" si="638"/>
        <v>1900</v>
      </c>
      <c r="AZ417" s="159"/>
      <c r="FP417" s="47"/>
    </row>
    <row r="418" spans="1:172" x14ac:dyDescent="0.25">
      <c r="A418" s="2">
        <f t="shared" si="637"/>
        <v>1</v>
      </c>
      <c r="B418" s="2">
        <f t="shared" si="638"/>
        <v>1900</v>
      </c>
      <c r="AZ418" s="159"/>
      <c r="FP418" s="47"/>
    </row>
    <row r="419" spans="1:172" x14ac:dyDescent="0.25">
      <c r="A419" s="2">
        <f t="shared" si="637"/>
        <v>1</v>
      </c>
      <c r="B419" s="2">
        <f t="shared" si="638"/>
        <v>1900</v>
      </c>
      <c r="AZ419" s="159"/>
      <c r="FP419" s="47"/>
    </row>
    <row r="420" spans="1:172" x14ac:dyDescent="0.25">
      <c r="A420" s="2">
        <f t="shared" si="637"/>
        <v>1</v>
      </c>
      <c r="B420" s="2">
        <f t="shared" si="638"/>
        <v>1900</v>
      </c>
      <c r="AZ420" s="159"/>
      <c r="FP420" s="47"/>
    </row>
    <row r="421" spans="1:172" x14ac:dyDescent="0.25">
      <c r="A421" s="2">
        <f t="shared" si="637"/>
        <v>1</v>
      </c>
      <c r="B421" s="2">
        <f t="shared" si="638"/>
        <v>1900</v>
      </c>
      <c r="AZ421" s="159"/>
      <c r="FP421" s="47"/>
    </row>
    <row r="422" spans="1:172" x14ac:dyDescent="0.25">
      <c r="A422" s="2">
        <f t="shared" si="637"/>
        <v>1</v>
      </c>
      <c r="B422" s="2">
        <f t="shared" si="638"/>
        <v>1900</v>
      </c>
      <c r="AZ422" s="159"/>
      <c r="FP422" s="47"/>
    </row>
    <row r="423" spans="1:172" x14ac:dyDescent="0.25">
      <c r="A423" s="2">
        <f t="shared" si="637"/>
        <v>1</v>
      </c>
      <c r="B423" s="2">
        <f t="shared" si="638"/>
        <v>1900</v>
      </c>
      <c r="AZ423" s="159"/>
      <c r="FP423" s="47"/>
    </row>
    <row r="424" spans="1:172" x14ac:dyDescent="0.25">
      <c r="A424" s="2">
        <f t="shared" si="637"/>
        <v>1</v>
      </c>
      <c r="B424" s="2">
        <f t="shared" si="638"/>
        <v>1900</v>
      </c>
      <c r="X424" s="47"/>
      <c r="AZ424" s="159"/>
      <c r="DH424" s="47"/>
      <c r="EB424" s="47"/>
      <c r="FP424" s="47"/>
    </row>
    <row r="425" spans="1:172" x14ac:dyDescent="0.25">
      <c r="A425" s="2">
        <f t="shared" si="637"/>
        <v>1</v>
      </c>
      <c r="B425" s="2">
        <f t="shared" si="638"/>
        <v>1900</v>
      </c>
      <c r="X425" s="47"/>
      <c r="AZ425" s="159"/>
      <c r="DH425" s="47"/>
      <c r="EB425" s="47"/>
      <c r="FP425" s="47"/>
    </row>
    <row r="426" spans="1:172" x14ac:dyDescent="0.25">
      <c r="A426" s="2">
        <f t="shared" si="637"/>
        <v>1</v>
      </c>
      <c r="B426" s="2">
        <f t="shared" si="638"/>
        <v>1900</v>
      </c>
      <c r="X426" s="47"/>
      <c r="AZ426" s="159"/>
      <c r="DH426" s="47"/>
      <c r="EB426" s="47"/>
      <c r="FP426" s="47"/>
    </row>
    <row r="427" spans="1:172" x14ac:dyDescent="0.25">
      <c r="A427" s="2">
        <f t="shared" si="637"/>
        <v>1</v>
      </c>
      <c r="B427" s="2">
        <f t="shared" si="638"/>
        <v>1900</v>
      </c>
      <c r="X427" s="47"/>
      <c r="AZ427" s="159"/>
      <c r="DH427" s="47"/>
      <c r="EB427" s="47"/>
      <c r="FP427" s="47"/>
    </row>
    <row r="428" spans="1:172" x14ac:dyDescent="0.25">
      <c r="A428" s="2">
        <f t="shared" ref="A428:A491" si="639">MONTH(C428)</f>
        <v>1</v>
      </c>
      <c r="B428" s="2">
        <f t="shared" ref="B428:B491" si="640">YEAR(C428)</f>
        <v>1900</v>
      </c>
      <c r="X428" s="47"/>
      <c r="AZ428" s="159"/>
      <c r="DH428" s="47"/>
      <c r="EB428" s="47"/>
      <c r="FP428" s="47"/>
    </row>
    <row r="429" spans="1:172" x14ac:dyDescent="0.25">
      <c r="A429" s="2">
        <f t="shared" si="639"/>
        <v>1</v>
      </c>
      <c r="B429" s="2">
        <f t="shared" si="640"/>
        <v>1900</v>
      </c>
      <c r="X429" s="47"/>
      <c r="AZ429" s="159"/>
      <c r="DH429" s="47"/>
      <c r="EB429" s="47"/>
      <c r="FP429" s="47"/>
    </row>
    <row r="430" spans="1:172" x14ac:dyDescent="0.25">
      <c r="A430" s="2">
        <f t="shared" si="639"/>
        <v>1</v>
      </c>
      <c r="B430" s="2">
        <f t="shared" si="640"/>
        <v>1900</v>
      </c>
      <c r="X430" s="47"/>
      <c r="AZ430" s="159"/>
      <c r="DH430" s="47"/>
      <c r="DT430" s="47"/>
      <c r="EB430" s="47"/>
      <c r="EZ430" s="47"/>
      <c r="FP430" s="47"/>
    </row>
    <row r="431" spans="1:172" x14ac:dyDescent="0.25">
      <c r="A431" s="2">
        <f t="shared" si="639"/>
        <v>1</v>
      </c>
      <c r="B431" s="2">
        <f t="shared" si="640"/>
        <v>1900</v>
      </c>
      <c r="X431" s="47"/>
      <c r="AZ431" s="159"/>
      <c r="DH431" s="47"/>
      <c r="DT431" s="47"/>
      <c r="EB431" s="47"/>
      <c r="EZ431" s="47"/>
      <c r="FP431" s="47"/>
    </row>
    <row r="432" spans="1:172" x14ac:dyDescent="0.25">
      <c r="A432" s="2">
        <f t="shared" si="639"/>
        <v>1</v>
      </c>
      <c r="B432" s="2">
        <f t="shared" si="640"/>
        <v>1900</v>
      </c>
      <c r="X432" s="47"/>
      <c r="AZ432" s="159"/>
      <c r="DH432" s="47"/>
      <c r="DT432" s="47"/>
      <c r="EB432" s="47"/>
      <c r="EZ432" s="47"/>
      <c r="FP432" s="47"/>
    </row>
    <row r="433" spans="1:172" x14ac:dyDescent="0.25">
      <c r="A433" s="2">
        <f t="shared" si="639"/>
        <v>1</v>
      </c>
      <c r="B433" s="2">
        <f t="shared" si="640"/>
        <v>1900</v>
      </c>
      <c r="X433" s="47"/>
      <c r="AZ433" s="159"/>
      <c r="DH433" s="47"/>
      <c r="DT433" s="47"/>
      <c r="EB433" s="47"/>
      <c r="EZ433" s="47"/>
      <c r="FP433" s="47"/>
    </row>
    <row r="434" spans="1:172" x14ac:dyDescent="0.25">
      <c r="A434" s="2">
        <f t="shared" si="639"/>
        <v>1</v>
      </c>
      <c r="B434" s="2">
        <f t="shared" si="640"/>
        <v>1900</v>
      </c>
      <c r="X434" s="47"/>
      <c r="AZ434" s="159"/>
      <c r="DH434" s="47"/>
      <c r="DT434" s="47"/>
      <c r="EB434" s="47"/>
      <c r="EZ434" s="47"/>
      <c r="FP434" s="47"/>
    </row>
    <row r="435" spans="1:172" x14ac:dyDescent="0.25">
      <c r="A435" s="2">
        <f t="shared" si="639"/>
        <v>1</v>
      </c>
      <c r="B435" s="2">
        <f t="shared" si="640"/>
        <v>1900</v>
      </c>
      <c r="X435" s="47"/>
      <c r="AZ435" s="159"/>
      <c r="DH435" s="47"/>
      <c r="DT435" s="47"/>
      <c r="EB435" s="47"/>
      <c r="EZ435" s="47"/>
      <c r="FP435" s="47"/>
    </row>
    <row r="436" spans="1:172" x14ac:dyDescent="0.25">
      <c r="A436" s="2">
        <f t="shared" si="639"/>
        <v>1</v>
      </c>
      <c r="B436" s="2">
        <f t="shared" si="640"/>
        <v>1900</v>
      </c>
      <c r="X436" s="47"/>
      <c r="AZ436" s="159"/>
      <c r="DH436" s="47"/>
      <c r="DT436" s="47"/>
      <c r="EB436" s="47"/>
      <c r="EZ436" s="47"/>
      <c r="FP436" s="47"/>
    </row>
    <row r="437" spans="1:172" x14ac:dyDescent="0.25">
      <c r="A437" s="2">
        <f t="shared" si="639"/>
        <v>1</v>
      </c>
      <c r="B437" s="2">
        <f t="shared" si="640"/>
        <v>1900</v>
      </c>
      <c r="P437" s="47"/>
      <c r="X437" s="47"/>
      <c r="AN437" s="159"/>
      <c r="AZ437" s="159"/>
      <c r="BH437" s="47"/>
      <c r="BT437" s="47"/>
      <c r="CB437" s="47"/>
      <c r="CR437" s="47"/>
      <c r="DD437" s="47"/>
      <c r="DT437" s="47"/>
      <c r="EB437" s="47"/>
      <c r="FL437" s="47"/>
    </row>
    <row r="438" spans="1:172" x14ac:dyDescent="0.25">
      <c r="A438" s="2">
        <f t="shared" si="639"/>
        <v>1</v>
      </c>
      <c r="B438" s="2">
        <f t="shared" si="640"/>
        <v>1900</v>
      </c>
      <c r="P438" s="47"/>
      <c r="X438" s="47"/>
      <c r="AN438" s="159"/>
      <c r="AZ438" s="159"/>
      <c r="BH438" s="47"/>
      <c r="BT438" s="47"/>
      <c r="CB438" s="47"/>
      <c r="CR438" s="47"/>
      <c r="DD438" s="47"/>
      <c r="DT438" s="47"/>
      <c r="EB438" s="47"/>
      <c r="FL438" s="47"/>
    </row>
    <row r="439" spans="1:172" x14ac:dyDescent="0.25">
      <c r="A439" s="2">
        <f t="shared" si="639"/>
        <v>1</v>
      </c>
      <c r="B439" s="2">
        <f t="shared" si="640"/>
        <v>1900</v>
      </c>
      <c r="P439" s="47"/>
      <c r="X439" s="47"/>
      <c r="AN439" s="159"/>
      <c r="AZ439" s="159"/>
      <c r="BH439" s="47"/>
      <c r="BT439" s="47"/>
      <c r="CB439" s="47"/>
      <c r="CR439" s="47"/>
      <c r="DD439" s="47"/>
      <c r="DT439" s="47"/>
      <c r="EB439" s="47"/>
      <c r="FL439" s="47"/>
    </row>
    <row r="440" spans="1:172" x14ac:dyDescent="0.25">
      <c r="A440" s="2">
        <f t="shared" si="639"/>
        <v>1</v>
      </c>
      <c r="B440" s="2">
        <f t="shared" si="640"/>
        <v>1900</v>
      </c>
      <c r="P440" s="47"/>
      <c r="X440" s="47"/>
      <c r="AN440" s="159"/>
      <c r="AZ440" s="159"/>
      <c r="BH440" s="47"/>
      <c r="BT440" s="47"/>
      <c r="CB440" s="47"/>
      <c r="CR440" s="47"/>
      <c r="DD440" s="47"/>
      <c r="DT440" s="47"/>
      <c r="EB440" s="47"/>
      <c r="FL440" s="47"/>
    </row>
    <row r="441" spans="1:172" x14ac:dyDescent="0.25">
      <c r="A441" s="2">
        <f t="shared" si="639"/>
        <v>1</v>
      </c>
      <c r="B441" s="2">
        <f t="shared" si="640"/>
        <v>1900</v>
      </c>
      <c r="P441" s="47"/>
      <c r="X441" s="47"/>
      <c r="AN441" s="159"/>
      <c r="AZ441" s="159"/>
      <c r="BH441" s="47"/>
      <c r="BT441" s="47"/>
      <c r="CB441" s="47"/>
      <c r="CR441" s="47"/>
      <c r="DD441" s="47"/>
      <c r="DT441" s="47"/>
      <c r="EB441" s="47"/>
      <c r="FL441" s="47"/>
    </row>
    <row r="442" spans="1:172" x14ac:dyDescent="0.25">
      <c r="A442" s="2">
        <f t="shared" si="639"/>
        <v>1</v>
      </c>
      <c r="B442" s="2">
        <f t="shared" si="640"/>
        <v>1900</v>
      </c>
      <c r="P442" s="47"/>
      <c r="X442" s="47"/>
      <c r="AJ442" s="47"/>
      <c r="AZ442" s="159"/>
      <c r="BH442" s="47"/>
      <c r="BT442" s="47"/>
      <c r="CR442" s="47"/>
      <c r="DD442" s="47"/>
      <c r="DT442" s="47"/>
      <c r="EB442" s="47"/>
      <c r="FL442" s="47"/>
    </row>
    <row r="443" spans="1:172" x14ac:dyDescent="0.25">
      <c r="A443" s="2">
        <f t="shared" si="639"/>
        <v>1</v>
      </c>
      <c r="B443" s="2">
        <f t="shared" si="640"/>
        <v>1900</v>
      </c>
      <c r="P443" s="47"/>
      <c r="X443" s="47"/>
      <c r="AJ443" s="47"/>
      <c r="AZ443" s="159"/>
      <c r="BH443" s="47"/>
      <c r="BT443" s="47"/>
      <c r="CR443" s="47"/>
      <c r="DD443" s="47"/>
      <c r="DT443" s="47"/>
      <c r="EB443" s="47"/>
      <c r="FL443" s="47"/>
    </row>
    <row r="444" spans="1:172" x14ac:dyDescent="0.25">
      <c r="A444" s="2">
        <f t="shared" si="639"/>
        <v>1</v>
      </c>
      <c r="B444" s="2">
        <f t="shared" si="640"/>
        <v>1900</v>
      </c>
      <c r="P444" s="47"/>
      <c r="X444" s="47"/>
      <c r="AJ444" s="47"/>
      <c r="AZ444" s="159"/>
      <c r="BH444" s="47"/>
      <c r="BT444" s="47"/>
      <c r="CR444" s="47"/>
      <c r="DD444" s="47"/>
      <c r="DT444" s="47"/>
      <c r="EB444" s="47"/>
      <c r="FL444" s="47"/>
    </row>
    <row r="445" spans="1:172" x14ac:dyDescent="0.25">
      <c r="A445" s="2">
        <f t="shared" si="639"/>
        <v>1</v>
      </c>
      <c r="B445" s="2">
        <f t="shared" si="640"/>
        <v>1900</v>
      </c>
      <c r="P445" s="47"/>
      <c r="X445" s="47"/>
      <c r="AJ445" s="47"/>
      <c r="AZ445" s="159"/>
      <c r="BH445" s="47"/>
      <c r="BT445" s="47"/>
      <c r="CR445" s="47"/>
      <c r="DD445" s="47"/>
      <c r="DT445" s="47"/>
      <c r="EB445" s="47"/>
      <c r="FL445" s="47"/>
    </row>
    <row r="446" spans="1:172" x14ac:dyDescent="0.25">
      <c r="A446" s="2">
        <f t="shared" si="639"/>
        <v>1</v>
      </c>
      <c r="B446" s="2">
        <f t="shared" si="640"/>
        <v>1900</v>
      </c>
      <c r="P446" s="47"/>
      <c r="X446" s="47"/>
      <c r="AJ446" s="47"/>
      <c r="AZ446" s="159"/>
      <c r="BH446" s="47"/>
      <c r="BT446" s="47"/>
      <c r="CR446" s="47"/>
      <c r="DD446" s="47"/>
      <c r="DT446" s="47"/>
      <c r="EB446" s="47"/>
      <c r="FL446" s="47"/>
    </row>
    <row r="447" spans="1:172" x14ac:dyDescent="0.25">
      <c r="A447" s="2">
        <f t="shared" si="639"/>
        <v>1</v>
      </c>
      <c r="B447" s="2">
        <f t="shared" si="640"/>
        <v>1900</v>
      </c>
      <c r="P447" s="47"/>
      <c r="X447" s="47"/>
      <c r="AJ447" s="47"/>
      <c r="AZ447" s="159"/>
      <c r="BH447" s="47"/>
      <c r="BT447" s="47"/>
      <c r="CR447" s="47"/>
      <c r="DD447" s="47"/>
      <c r="DT447" s="47"/>
      <c r="EB447" s="47"/>
      <c r="FL447" s="47"/>
    </row>
    <row r="448" spans="1:172" x14ac:dyDescent="0.25">
      <c r="A448" s="2">
        <f t="shared" si="639"/>
        <v>1</v>
      </c>
      <c r="B448" s="2">
        <f t="shared" si="640"/>
        <v>1900</v>
      </c>
      <c r="P448" s="47"/>
      <c r="X448" s="47"/>
      <c r="AJ448" s="47"/>
      <c r="AZ448" s="159"/>
      <c r="BH448" s="47"/>
      <c r="BT448" s="47"/>
      <c r="CR448" s="47"/>
      <c r="DD448" s="47"/>
      <c r="DT448" s="47"/>
      <c r="EB448" s="47"/>
      <c r="FL448" s="47"/>
    </row>
    <row r="449" spans="1:168" x14ac:dyDescent="0.25">
      <c r="A449" s="2">
        <f t="shared" si="639"/>
        <v>1</v>
      </c>
      <c r="B449" s="2">
        <f t="shared" si="640"/>
        <v>1900</v>
      </c>
      <c r="P449" s="47"/>
      <c r="X449" s="47"/>
      <c r="AJ449" s="47"/>
      <c r="AZ449" s="159"/>
      <c r="BH449" s="47"/>
      <c r="BT449" s="47"/>
      <c r="CR449" s="47"/>
      <c r="DD449" s="47"/>
      <c r="DT449" s="47"/>
      <c r="EB449" s="47"/>
      <c r="FL449" s="47"/>
    </row>
    <row r="450" spans="1:168" x14ac:dyDescent="0.25">
      <c r="A450" s="2">
        <f t="shared" si="639"/>
        <v>1</v>
      </c>
      <c r="B450" s="2">
        <f t="shared" si="640"/>
        <v>1900</v>
      </c>
      <c r="P450" s="47"/>
      <c r="AF450" s="47"/>
      <c r="AZ450" s="159"/>
      <c r="BH450" s="47"/>
      <c r="BP450" s="47"/>
      <c r="CN450" s="47"/>
      <c r="DT450" s="47"/>
      <c r="FH450" s="47"/>
    </row>
    <row r="451" spans="1:168" x14ac:dyDescent="0.25">
      <c r="A451" s="2">
        <f t="shared" si="639"/>
        <v>1</v>
      </c>
      <c r="B451" s="2">
        <f t="shared" si="640"/>
        <v>1900</v>
      </c>
      <c r="P451" s="47"/>
      <c r="AF451" s="47"/>
      <c r="AZ451" s="159"/>
      <c r="BH451" s="47"/>
      <c r="BP451" s="47"/>
      <c r="CN451" s="47"/>
      <c r="DT451" s="47"/>
      <c r="FH451" s="47"/>
    </row>
    <row r="452" spans="1:168" x14ac:dyDescent="0.25">
      <c r="A452" s="2">
        <f t="shared" si="639"/>
        <v>1</v>
      </c>
      <c r="B452" s="2">
        <f t="shared" si="640"/>
        <v>1900</v>
      </c>
      <c r="P452" s="47"/>
      <c r="AF452" s="47"/>
      <c r="AZ452" s="159"/>
      <c r="BH452" s="47"/>
      <c r="BP452" s="47"/>
      <c r="CN452" s="47"/>
      <c r="DT452" s="47"/>
      <c r="FH452" s="47"/>
    </row>
    <row r="453" spans="1:168" x14ac:dyDescent="0.25">
      <c r="A453" s="2">
        <f t="shared" si="639"/>
        <v>1</v>
      </c>
      <c r="B453" s="2">
        <f t="shared" si="640"/>
        <v>1900</v>
      </c>
      <c r="P453" s="47"/>
      <c r="AF453" s="47"/>
      <c r="AZ453" s="159"/>
      <c r="BH453" s="47"/>
      <c r="BP453" s="47"/>
      <c r="CN453" s="47"/>
      <c r="DT453" s="47"/>
      <c r="FH453" s="47"/>
    </row>
    <row r="454" spans="1:168" x14ac:dyDescent="0.25">
      <c r="A454" s="2">
        <f t="shared" si="639"/>
        <v>1</v>
      </c>
      <c r="B454" s="2">
        <f t="shared" si="640"/>
        <v>1900</v>
      </c>
      <c r="P454" s="47"/>
      <c r="AF454" s="47"/>
      <c r="AZ454" s="159"/>
      <c r="BH454" s="47"/>
      <c r="BP454" s="47"/>
      <c r="CN454" s="47"/>
      <c r="DT454" s="47"/>
      <c r="FH454" s="47"/>
    </row>
    <row r="455" spans="1:168" x14ac:dyDescent="0.25">
      <c r="A455" s="2">
        <f t="shared" si="639"/>
        <v>1</v>
      </c>
      <c r="B455" s="2">
        <f t="shared" si="640"/>
        <v>1900</v>
      </c>
      <c r="P455" s="47"/>
      <c r="AF455" s="47"/>
      <c r="AZ455" s="159"/>
      <c r="BH455" s="47"/>
      <c r="BP455" s="47"/>
      <c r="CJ455" s="47"/>
      <c r="DT455" s="47"/>
      <c r="FH455" s="47"/>
    </row>
    <row r="456" spans="1:168" x14ac:dyDescent="0.25">
      <c r="A456" s="2">
        <f t="shared" si="639"/>
        <v>1</v>
      </c>
      <c r="B456" s="2">
        <f t="shared" si="640"/>
        <v>1900</v>
      </c>
      <c r="P456" s="47"/>
      <c r="AF456" s="47"/>
      <c r="AZ456" s="159"/>
      <c r="BH456" s="47"/>
      <c r="BP456" s="47"/>
      <c r="CJ456" s="47"/>
      <c r="DT456" s="47"/>
      <c r="FH456" s="47"/>
    </row>
    <row r="457" spans="1:168" x14ac:dyDescent="0.25">
      <c r="A457" s="2">
        <f t="shared" si="639"/>
        <v>1</v>
      </c>
      <c r="B457" s="2">
        <f t="shared" si="640"/>
        <v>1900</v>
      </c>
      <c r="P457" s="47"/>
      <c r="AF457" s="47"/>
      <c r="AZ457" s="159"/>
      <c r="BH457" s="47"/>
      <c r="BP457" s="47"/>
      <c r="CJ457" s="47"/>
      <c r="DT457" s="47"/>
      <c r="FH457" s="47"/>
    </row>
    <row r="458" spans="1:168" x14ac:dyDescent="0.25">
      <c r="A458" s="2">
        <f t="shared" si="639"/>
        <v>1</v>
      </c>
      <c r="B458" s="2">
        <f t="shared" si="640"/>
        <v>1900</v>
      </c>
      <c r="P458" s="47"/>
      <c r="AF458" s="47"/>
      <c r="AZ458" s="159"/>
      <c r="BH458" s="47"/>
      <c r="BP458" s="47"/>
      <c r="CJ458" s="47"/>
      <c r="DT458" s="47"/>
      <c r="FH458" s="47"/>
    </row>
    <row r="459" spans="1:168" x14ac:dyDescent="0.25">
      <c r="A459" s="2">
        <f t="shared" si="639"/>
        <v>1</v>
      </c>
      <c r="B459" s="2">
        <f t="shared" si="640"/>
        <v>1900</v>
      </c>
      <c r="P459" s="47"/>
      <c r="AF459" s="47"/>
      <c r="AZ459" s="159"/>
      <c r="BH459" s="47"/>
      <c r="BP459" s="47"/>
      <c r="CJ459" s="47"/>
      <c r="DT459" s="47"/>
      <c r="FH459" s="47"/>
    </row>
    <row r="460" spans="1:168" x14ac:dyDescent="0.25">
      <c r="A460" s="2">
        <f t="shared" si="639"/>
        <v>1</v>
      </c>
      <c r="B460" s="2">
        <f t="shared" si="640"/>
        <v>1900</v>
      </c>
      <c r="P460" s="47"/>
      <c r="AF460" s="47"/>
      <c r="AZ460" s="159"/>
      <c r="BH460" s="47"/>
      <c r="BP460" s="47"/>
      <c r="CJ460" s="47"/>
      <c r="DT460" s="47"/>
      <c r="FH460" s="47"/>
    </row>
    <row r="461" spans="1:168" x14ac:dyDescent="0.25">
      <c r="A461" s="2">
        <f t="shared" si="639"/>
        <v>1</v>
      </c>
      <c r="B461" s="2">
        <f t="shared" si="640"/>
        <v>1900</v>
      </c>
      <c r="P461" s="47"/>
      <c r="AF461" s="47"/>
      <c r="AZ461" s="159"/>
      <c r="BH461" s="47"/>
      <c r="BP461" s="47"/>
      <c r="CJ461" s="47"/>
      <c r="DT461" s="47"/>
      <c r="FH461" s="47"/>
    </row>
    <row r="462" spans="1:168" x14ac:dyDescent="0.25">
      <c r="A462" s="2">
        <f t="shared" si="639"/>
        <v>1</v>
      </c>
      <c r="B462" s="2">
        <f t="shared" si="640"/>
        <v>1900</v>
      </c>
      <c r="P462" s="47"/>
      <c r="AF462" s="47"/>
      <c r="AZ462" s="159"/>
      <c r="BH462" s="47"/>
      <c r="BP462" s="47"/>
      <c r="CJ462" s="47"/>
      <c r="DT462" s="47"/>
      <c r="FH462" s="47"/>
    </row>
    <row r="463" spans="1:168" x14ac:dyDescent="0.25">
      <c r="A463" s="2">
        <f t="shared" si="639"/>
        <v>1</v>
      </c>
      <c r="B463" s="2">
        <f t="shared" si="640"/>
        <v>1900</v>
      </c>
      <c r="L463" s="47"/>
      <c r="AF463" s="47"/>
      <c r="AZ463" s="159"/>
      <c r="BH463" s="47"/>
      <c r="DT463" s="47"/>
    </row>
    <row r="464" spans="1:168" x14ac:dyDescent="0.25">
      <c r="A464" s="2">
        <f t="shared" si="639"/>
        <v>1</v>
      </c>
      <c r="B464" s="2">
        <f t="shared" si="640"/>
        <v>1900</v>
      </c>
      <c r="L464" s="47"/>
      <c r="AF464" s="47"/>
      <c r="AZ464" s="159"/>
      <c r="BH464" s="47"/>
      <c r="DT464" s="47"/>
    </row>
    <row r="465" spans="1:124" x14ac:dyDescent="0.25">
      <c r="A465" s="2">
        <f t="shared" si="639"/>
        <v>1</v>
      </c>
      <c r="B465" s="2">
        <f t="shared" si="640"/>
        <v>1900</v>
      </c>
      <c r="L465" s="47"/>
      <c r="AF465" s="47"/>
      <c r="AZ465" s="159"/>
      <c r="BH465" s="47"/>
      <c r="DT465" s="47"/>
    </row>
    <row r="466" spans="1:124" x14ac:dyDescent="0.25">
      <c r="A466" s="2">
        <f t="shared" si="639"/>
        <v>1</v>
      </c>
      <c r="B466" s="2">
        <f t="shared" si="640"/>
        <v>1900</v>
      </c>
      <c r="L466" s="47"/>
      <c r="AF466" s="47"/>
      <c r="AZ466" s="159"/>
      <c r="BH466" s="47"/>
      <c r="DT466" s="47"/>
    </row>
    <row r="467" spans="1:124" x14ac:dyDescent="0.25">
      <c r="A467" s="2">
        <f t="shared" si="639"/>
        <v>1</v>
      </c>
      <c r="B467" s="2">
        <f t="shared" si="640"/>
        <v>1900</v>
      </c>
      <c r="L467" s="47"/>
      <c r="AF467" s="47"/>
      <c r="AZ467" s="159"/>
      <c r="BH467" s="47"/>
      <c r="DT467" s="47"/>
    </row>
    <row r="468" spans="1:124" x14ac:dyDescent="0.25">
      <c r="A468" s="2">
        <f t="shared" si="639"/>
        <v>1</v>
      </c>
      <c r="B468" s="2">
        <f t="shared" si="640"/>
        <v>1900</v>
      </c>
      <c r="L468" s="47"/>
      <c r="AF468" s="47"/>
      <c r="AZ468" s="159"/>
      <c r="BH468" s="47"/>
      <c r="DT468" s="47"/>
    </row>
    <row r="469" spans="1:124" x14ac:dyDescent="0.25">
      <c r="A469" s="2">
        <f t="shared" si="639"/>
        <v>1</v>
      </c>
      <c r="B469" s="2">
        <f t="shared" si="640"/>
        <v>1900</v>
      </c>
      <c r="L469" s="47"/>
      <c r="AF469" s="47"/>
      <c r="AZ469" s="159"/>
      <c r="BH469" s="47"/>
      <c r="DT469" s="47"/>
    </row>
    <row r="470" spans="1:124" x14ac:dyDescent="0.25">
      <c r="A470" s="2">
        <f t="shared" si="639"/>
        <v>1</v>
      </c>
      <c r="B470" s="2">
        <f t="shared" si="640"/>
        <v>1900</v>
      </c>
      <c r="L470" s="47"/>
      <c r="AF470" s="47"/>
      <c r="AZ470" s="159"/>
      <c r="BH470" s="47"/>
      <c r="DT470" s="47"/>
    </row>
    <row r="471" spans="1:124" x14ac:dyDescent="0.25">
      <c r="A471" s="2">
        <f t="shared" si="639"/>
        <v>1</v>
      </c>
      <c r="B471" s="2">
        <f t="shared" si="640"/>
        <v>1900</v>
      </c>
      <c r="L471" s="47"/>
      <c r="AF471" s="47"/>
      <c r="AZ471" s="159"/>
      <c r="BH471" s="47"/>
      <c r="DT471" s="47"/>
    </row>
    <row r="472" spans="1:124" x14ac:dyDescent="0.25">
      <c r="A472" s="2">
        <f t="shared" si="639"/>
        <v>1</v>
      </c>
      <c r="B472" s="2">
        <f t="shared" si="640"/>
        <v>1900</v>
      </c>
      <c r="L472" s="47"/>
      <c r="AF472" s="47"/>
      <c r="AZ472" s="159"/>
      <c r="BH472" s="47"/>
      <c r="DT472" s="47"/>
    </row>
    <row r="473" spans="1:124" x14ac:dyDescent="0.25">
      <c r="A473" s="2">
        <f t="shared" si="639"/>
        <v>1</v>
      </c>
      <c r="B473" s="2">
        <f t="shared" si="640"/>
        <v>1900</v>
      </c>
      <c r="L473" s="47"/>
      <c r="AF473" s="47"/>
      <c r="AZ473" s="159"/>
      <c r="BH473" s="47"/>
      <c r="DT473" s="47"/>
    </row>
    <row r="474" spans="1:124" x14ac:dyDescent="0.25">
      <c r="A474" s="2">
        <f t="shared" si="639"/>
        <v>1</v>
      </c>
      <c r="B474" s="2">
        <f t="shared" si="640"/>
        <v>1900</v>
      </c>
      <c r="L474" s="47"/>
      <c r="AF474" s="47"/>
      <c r="AZ474" s="159"/>
      <c r="BH474" s="47"/>
      <c r="DT474" s="47"/>
    </row>
    <row r="475" spans="1:124" x14ac:dyDescent="0.25">
      <c r="A475" s="2">
        <f t="shared" si="639"/>
        <v>1</v>
      </c>
      <c r="B475" s="2">
        <f t="shared" si="640"/>
        <v>1900</v>
      </c>
      <c r="L475" s="47"/>
      <c r="AF475" s="47"/>
      <c r="AZ475" s="159"/>
      <c r="BH475" s="47"/>
      <c r="DT475" s="47"/>
    </row>
    <row r="476" spans="1:124" x14ac:dyDescent="0.25">
      <c r="A476" s="2">
        <f t="shared" si="639"/>
        <v>1</v>
      </c>
      <c r="B476" s="2">
        <f t="shared" si="640"/>
        <v>1900</v>
      </c>
      <c r="AF476" s="47"/>
      <c r="AZ476" s="159"/>
      <c r="BH476" s="47"/>
    </row>
    <row r="477" spans="1:124" x14ac:dyDescent="0.25">
      <c r="A477" s="2">
        <f t="shared" si="639"/>
        <v>1</v>
      </c>
      <c r="B477" s="2">
        <f t="shared" si="640"/>
        <v>1900</v>
      </c>
      <c r="AF477" s="47"/>
      <c r="AZ477" s="159"/>
      <c r="BH477" s="47"/>
    </row>
    <row r="478" spans="1:124" x14ac:dyDescent="0.25">
      <c r="A478" s="2">
        <f t="shared" si="639"/>
        <v>1</v>
      </c>
      <c r="B478" s="2">
        <f t="shared" si="640"/>
        <v>1900</v>
      </c>
      <c r="AF478" s="47"/>
      <c r="AZ478" s="159"/>
      <c r="BH478" s="47"/>
    </row>
    <row r="479" spans="1:124" x14ac:dyDescent="0.25">
      <c r="A479" s="2">
        <f t="shared" si="639"/>
        <v>1</v>
      </c>
      <c r="B479" s="2">
        <f t="shared" si="640"/>
        <v>1900</v>
      </c>
      <c r="AF479" s="47"/>
      <c r="AZ479" s="159"/>
      <c r="BH479" s="47"/>
    </row>
    <row r="480" spans="1:124" x14ac:dyDescent="0.25">
      <c r="A480" s="2">
        <f t="shared" si="639"/>
        <v>1</v>
      </c>
      <c r="B480" s="2">
        <f t="shared" si="640"/>
        <v>1900</v>
      </c>
      <c r="AF480" s="47"/>
      <c r="AZ480" s="159"/>
      <c r="BH480" s="47"/>
    </row>
    <row r="481" spans="1:60" x14ac:dyDescent="0.25">
      <c r="A481" s="2">
        <f t="shared" si="639"/>
        <v>1</v>
      </c>
      <c r="B481" s="2">
        <f t="shared" si="640"/>
        <v>1900</v>
      </c>
      <c r="AF481" s="47"/>
      <c r="AZ481" s="159"/>
      <c r="BH481" s="47"/>
    </row>
    <row r="482" spans="1:60" x14ac:dyDescent="0.25">
      <c r="A482" s="2">
        <f t="shared" si="639"/>
        <v>1</v>
      </c>
      <c r="B482" s="2">
        <f t="shared" si="640"/>
        <v>1900</v>
      </c>
      <c r="AF482" s="47"/>
      <c r="AZ482" s="159"/>
      <c r="BH482" s="47"/>
    </row>
    <row r="483" spans="1:60" x14ac:dyDescent="0.25">
      <c r="A483" s="2">
        <f t="shared" si="639"/>
        <v>1</v>
      </c>
      <c r="B483" s="2">
        <f t="shared" si="640"/>
        <v>1900</v>
      </c>
      <c r="AF483" s="47"/>
      <c r="AZ483" s="159"/>
      <c r="BH483" s="47"/>
    </row>
    <row r="484" spans="1:60" x14ac:dyDescent="0.25">
      <c r="A484" s="2">
        <f t="shared" si="639"/>
        <v>1</v>
      </c>
      <c r="B484" s="2">
        <f t="shared" si="640"/>
        <v>1900</v>
      </c>
      <c r="AF484" s="47"/>
      <c r="AZ484" s="159"/>
      <c r="BH484" s="47"/>
    </row>
    <row r="485" spans="1:60" x14ac:dyDescent="0.25">
      <c r="A485" s="2">
        <f t="shared" si="639"/>
        <v>1</v>
      </c>
      <c r="B485" s="2">
        <f t="shared" si="640"/>
        <v>1900</v>
      </c>
      <c r="AF485" s="47"/>
      <c r="AZ485" s="159"/>
      <c r="BH485" s="47"/>
    </row>
    <row r="486" spans="1:60" x14ac:dyDescent="0.25">
      <c r="A486" s="2">
        <f t="shared" si="639"/>
        <v>1</v>
      </c>
      <c r="B486" s="2">
        <f t="shared" si="640"/>
        <v>1900</v>
      </c>
      <c r="AF486" s="47"/>
      <c r="AZ486" s="159"/>
      <c r="BH486" s="47"/>
    </row>
    <row r="487" spans="1:60" x14ac:dyDescent="0.25">
      <c r="A487" s="2">
        <f t="shared" si="639"/>
        <v>1</v>
      </c>
      <c r="B487" s="2">
        <f t="shared" si="640"/>
        <v>1900</v>
      </c>
      <c r="AF487" s="47"/>
      <c r="AZ487" s="159"/>
      <c r="BH487" s="47"/>
    </row>
    <row r="488" spans="1:60" x14ac:dyDescent="0.25">
      <c r="A488" s="2">
        <f t="shared" si="639"/>
        <v>1</v>
      </c>
      <c r="B488" s="2">
        <f t="shared" si="640"/>
        <v>1900</v>
      </c>
      <c r="AF488" s="47"/>
      <c r="AZ488" s="159"/>
      <c r="BH488" s="47"/>
    </row>
    <row r="489" spans="1:60" x14ac:dyDescent="0.25">
      <c r="A489" s="2">
        <f t="shared" si="639"/>
        <v>1</v>
      </c>
      <c r="B489" s="2">
        <f t="shared" si="640"/>
        <v>1900</v>
      </c>
      <c r="AF489" s="47"/>
    </row>
    <row r="490" spans="1:60" x14ac:dyDescent="0.25">
      <c r="A490" s="2">
        <f t="shared" si="639"/>
        <v>1</v>
      </c>
      <c r="B490" s="2">
        <f t="shared" si="640"/>
        <v>1900</v>
      </c>
      <c r="AF490" s="47"/>
    </row>
    <row r="491" spans="1:60" x14ac:dyDescent="0.25">
      <c r="A491" s="2">
        <f t="shared" si="639"/>
        <v>1</v>
      </c>
      <c r="B491" s="2">
        <f t="shared" si="640"/>
        <v>1900</v>
      </c>
      <c r="AF491" s="47"/>
    </row>
    <row r="492" spans="1:60" x14ac:dyDescent="0.25">
      <c r="A492" s="2">
        <f t="shared" ref="A492:A555" si="641">MONTH(C492)</f>
        <v>1</v>
      </c>
      <c r="B492" s="2">
        <f t="shared" ref="B492:B555" si="642">YEAR(C492)</f>
        <v>1900</v>
      </c>
      <c r="AF492" s="47"/>
    </row>
    <row r="493" spans="1:60" x14ac:dyDescent="0.25">
      <c r="A493" s="2">
        <f t="shared" si="641"/>
        <v>1</v>
      </c>
      <c r="B493" s="2">
        <f t="shared" si="642"/>
        <v>1900</v>
      </c>
      <c r="AF493" s="47"/>
    </row>
    <row r="494" spans="1:60" x14ac:dyDescent="0.25">
      <c r="A494" s="2">
        <f t="shared" si="641"/>
        <v>1</v>
      </c>
      <c r="B494" s="2">
        <f t="shared" si="642"/>
        <v>1900</v>
      </c>
      <c r="AF494" s="47"/>
    </row>
    <row r="495" spans="1:60" x14ac:dyDescent="0.25">
      <c r="A495" s="2">
        <f t="shared" si="641"/>
        <v>1</v>
      </c>
      <c r="B495" s="2">
        <f t="shared" si="642"/>
        <v>1900</v>
      </c>
      <c r="AF495" s="47"/>
    </row>
    <row r="496" spans="1:60" x14ac:dyDescent="0.25">
      <c r="A496" s="2">
        <f t="shared" si="641"/>
        <v>1</v>
      </c>
      <c r="B496" s="2">
        <f t="shared" si="642"/>
        <v>1900</v>
      </c>
      <c r="AF496" s="47"/>
    </row>
    <row r="497" spans="1:32" x14ac:dyDescent="0.25">
      <c r="A497" s="2">
        <f t="shared" si="641"/>
        <v>1</v>
      </c>
      <c r="B497" s="2">
        <f t="shared" si="642"/>
        <v>1900</v>
      </c>
      <c r="AF497" s="47"/>
    </row>
    <row r="498" spans="1:32" x14ac:dyDescent="0.25">
      <c r="A498" s="2">
        <f t="shared" si="641"/>
        <v>1</v>
      </c>
      <c r="B498" s="2">
        <f t="shared" si="642"/>
        <v>1900</v>
      </c>
      <c r="AF498" s="47"/>
    </row>
    <row r="499" spans="1:32" x14ac:dyDescent="0.25">
      <c r="A499" s="2">
        <f t="shared" si="641"/>
        <v>1</v>
      </c>
      <c r="B499" s="2">
        <f t="shared" si="642"/>
        <v>1900</v>
      </c>
      <c r="AF499" s="47"/>
    </row>
    <row r="500" spans="1:32" x14ac:dyDescent="0.25">
      <c r="A500" s="2">
        <f t="shared" si="641"/>
        <v>1</v>
      </c>
      <c r="B500" s="2">
        <f t="shared" si="642"/>
        <v>1900</v>
      </c>
      <c r="AF500" s="47"/>
    </row>
    <row r="501" spans="1:32" x14ac:dyDescent="0.25">
      <c r="A501" s="2">
        <f t="shared" si="641"/>
        <v>1</v>
      </c>
      <c r="B501" s="2">
        <f t="shared" si="642"/>
        <v>1900</v>
      </c>
      <c r="AF501" s="47"/>
    </row>
    <row r="502" spans="1:32" x14ac:dyDescent="0.25">
      <c r="A502" s="2">
        <f t="shared" si="641"/>
        <v>1</v>
      </c>
      <c r="B502" s="2">
        <f t="shared" si="642"/>
        <v>1900</v>
      </c>
      <c r="AF502" s="47"/>
    </row>
    <row r="503" spans="1:32" x14ac:dyDescent="0.25">
      <c r="A503" s="2">
        <f t="shared" si="641"/>
        <v>1</v>
      </c>
      <c r="B503" s="2">
        <f t="shared" si="642"/>
        <v>1900</v>
      </c>
      <c r="AF503" s="47"/>
    </row>
    <row r="504" spans="1:32" x14ac:dyDescent="0.25">
      <c r="A504" s="2">
        <f t="shared" si="641"/>
        <v>1</v>
      </c>
      <c r="B504" s="2">
        <f t="shared" si="642"/>
        <v>1900</v>
      </c>
      <c r="AF504" s="47"/>
    </row>
    <row r="505" spans="1:32" x14ac:dyDescent="0.25">
      <c r="A505" s="2">
        <f t="shared" si="641"/>
        <v>1</v>
      </c>
      <c r="B505" s="2">
        <f t="shared" si="642"/>
        <v>1900</v>
      </c>
      <c r="AF505" s="47"/>
    </row>
    <row r="506" spans="1:32" x14ac:dyDescent="0.25">
      <c r="A506" s="2">
        <f t="shared" si="641"/>
        <v>1</v>
      </c>
      <c r="B506" s="2">
        <f t="shared" si="642"/>
        <v>1900</v>
      </c>
      <c r="AF506" s="47"/>
    </row>
    <row r="507" spans="1:32" x14ac:dyDescent="0.25">
      <c r="A507" s="2">
        <f t="shared" si="641"/>
        <v>1</v>
      </c>
      <c r="B507" s="2">
        <f t="shared" si="642"/>
        <v>1900</v>
      </c>
      <c r="AF507" s="47"/>
    </row>
    <row r="508" spans="1:32" x14ac:dyDescent="0.25">
      <c r="A508" s="2">
        <f t="shared" si="641"/>
        <v>1</v>
      </c>
      <c r="B508" s="2">
        <f t="shared" si="642"/>
        <v>1900</v>
      </c>
      <c r="AF508" s="47"/>
    </row>
    <row r="509" spans="1:32" x14ac:dyDescent="0.25">
      <c r="A509" s="2">
        <f t="shared" si="641"/>
        <v>1</v>
      </c>
      <c r="B509" s="2">
        <f t="shared" si="642"/>
        <v>1900</v>
      </c>
      <c r="AF509" s="47"/>
    </row>
    <row r="510" spans="1:32" x14ac:dyDescent="0.25">
      <c r="A510" s="2">
        <f t="shared" si="641"/>
        <v>1</v>
      </c>
      <c r="B510" s="2">
        <f t="shared" si="642"/>
        <v>1900</v>
      </c>
      <c r="AF510" s="47"/>
    </row>
    <row r="511" spans="1:32" x14ac:dyDescent="0.25">
      <c r="A511" s="2">
        <f t="shared" si="641"/>
        <v>1</v>
      </c>
      <c r="B511" s="2">
        <f t="shared" si="642"/>
        <v>1900</v>
      </c>
      <c r="AF511" s="47"/>
    </row>
    <row r="512" spans="1:32" x14ac:dyDescent="0.25">
      <c r="A512" s="2">
        <f t="shared" si="641"/>
        <v>1</v>
      </c>
      <c r="B512" s="2">
        <f t="shared" si="642"/>
        <v>1900</v>
      </c>
      <c r="AF512" s="47"/>
    </row>
    <row r="513" spans="1:32" x14ac:dyDescent="0.25">
      <c r="A513" s="2">
        <f t="shared" si="641"/>
        <v>1</v>
      </c>
      <c r="B513" s="2">
        <f t="shared" si="642"/>
        <v>1900</v>
      </c>
      <c r="AF513" s="47"/>
    </row>
    <row r="514" spans="1:32" x14ac:dyDescent="0.25">
      <c r="A514" s="2">
        <f t="shared" si="641"/>
        <v>1</v>
      </c>
      <c r="B514" s="2">
        <f t="shared" si="642"/>
        <v>1900</v>
      </c>
      <c r="AF514" s="47"/>
    </row>
    <row r="515" spans="1:32" x14ac:dyDescent="0.25">
      <c r="A515" s="2">
        <f t="shared" si="641"/>
        <v>1</v>
      </c>
      <c r="B515" s="2">
        <f t="shared" si="642"/>
        <v>1900</v>
      </c>
      <c r="AF515" s="47"/>
    </row>
    <row r="516" spans="1:32" x14ac:dyDescent="0.25">
      <c r="A516" s="2">
        <f t="shared" si="641"/>
        <v>1</v>
      </c>
      <c r="B516" s="2">
        <f t="shared" si="642"/>
        <v>1900</v>
      </c>
      <c r="AF516" s="47"/>
    </row>
    <row r="517" spans="1:32" x14ac:dyDescent="0.25">
      <c r="A517" s="2">
        <f t="shared" si="641"/>
        <v>1</v>
      </c>
      <c r="B517" s="2">
        <f t="shared" si="642"/>
        <v>1900</v>
      </c>
      <c r="AF517" s="47"/>
    </row>
    <row r="518" spans="1:32" x14ac:dyDescent="0.25">
      <c r="A518" s="2">
        <f t="shared" si="641"/>
        <v>1</v>
      </c>
      <c r="B518" s="2">
        <f t="shared" si="642"/>
        <v>1900</v>
      </c>
      <c r="AF518" s="47"/>
    </row>
    <row r="519" spans="1:32" x14ac:dyDescent="0.25">
      <c r="A519" s="2">
        <f t="shared" si="641"/>
        <v>1</v>
      </c>
      <c r="B519" s="2">
        <f t="shared" si="642"/>
        <v>1900</v>
      </c>
      <c r="AF519" s="47"/>
    </row>
    <row r="520" spans="1:32" x14ac:dyDescent="0.25">
      <c r="A520" s="2">
        <f t="shared" si="641"/>
        <v>1</v>
      </c>
      <c r="B520" s="2">
        <f t="shared" si="642"/>
        <v>1900</v>
      </c>
      <c r="AF520" s="47"/>
    </row>
    <row r="521" spans="1:32" x14ac:dyDescent="0.25">
      <c r="A521" s="2">
        <f t="shared" si="641"/>
        <v>1</v>
      </c>
      <c r="B521" s="2">
        <f t="shared" si="642"/>
        <v>1900</v>
      </c>
      <c r="AF521" s="47"/>
    </row>
    <row r="522" spans="1:32" x14ac:dyDescent="0.25">
      <c r="A522" s="2">
        <f t="shared" si="641"/>
        <v>1</v>
      </c>
      <c r="B522" s="2">
        <f t="shared" si="642"/>
        <v>1900</v>
      </c>
      <c r="AF522" s="47"/>
    </row>
    <row r="523" spans="1:32" x14ac:dyDescent="0.25">
      <c r="A523" s="2">
        <f t="shared" si="641"/>
        <v>1</v>
      </c>
      <c r="B523" s="2">
        <f t="shared" si="642"/>
        <v>1900</v>
      </c>
      <c r="AF523" s="47"/>
    </row>
    <row r="524" spans="1:32" x14ac:dyDescent="0.25">
      <c r="A524" s="2">
        <f t="shared" si="641"/>
        <v>1</v>
      </c>
      <c r="B524" s="2">
        <f t="shared" si="642"/>
        <v>1900</v>
      </c>
      <c r="AF524" s="47"/>
    </row>
    <row r="525" spans="1:32" x14ac:dyDescent="0.25">
      <c r="A525" s="2">
        <f t="shared" si="641"/>
        <v>1</v>
      </c>
      <c r="B525" s="2">
        <f t="shared" si="642"/>
        <v>1900</v>
      </c>
      <c r="AF525" s="47"/>
    </row>
    <row r="526" spans="1:32" x14ac:dyDescent="0.25">
      <c r="A526" s="2">
        <f t="shared" si="641"/>
        <v>1</v>
      </c>
      <c r="B526" s="2">
        <f t="shared" si="642"/>
        <v>1900</v>
      </c>
      <c r="AF526" s="47"/>
    </row>
    <row r="527" spans="1:32" x14ac:dyDescent="0.25">
      <c r="A527" s="2">
        <f t="shared" si="641"/>
        <v>1</v>
      </c>
      <c r="B527" s="2">
        <f t="shared" si="642"/>
        <v>1900</v>
      </c>
      <c r="AF527" s="47"/>
    </row>
    <row r="528" spans="1:32" x14ac:dyDescent="0.25">
      <c r="A528" s="2">
        <f t="shared" si="641"/>
        <v>1</v>
      </c>
      <c r="B528" s="2">
        <f t="shared" si="642"/>
        <v>1900</v>
      </c>
      <c r="AF528" s="47"/>
    </row>
    <row r="529" spans="1:32" x14ac:dyDescent="0.25">
      <c r="A529" s="2">
        <f t="shared" si="641"/>
        <v>1</v>
      </c>
      <c r="B529" s="2">
        <f t="shared" si="642"/>
        <v>1900</v>
      </c>
      <c r="AF529" s="47"/>
    </row>
    <row r="530" spans="1:32" x14ac:dyDescent="0.25">
      <c r="A530" s="2">
        <f t="shared" si="641"/>
        <v>1</v>
      </c>
      <c r="B530" s="2">
        <f t="shared" si="642"/>
        <v>1900</v>
      </c>
      <c r="AF530" s="47"/>
    </row>
    <row r="531" spans="1:32" x14ac:dyDescent="0.25">
      <c r="A531" s="2">
        <f t="shared" si="641"/>
        <v>1</v>
      </c>
      <c r="B531" s="2">
        <f t="shared" si="642"/>
        <v>1900</v>
      </c>
      <c r="AF531" s="47"/>
    </row>
    <row r="532" spans="1:32" x14ac:dyDescent="0.25">
      <c r="A532" s="2">
        <f t="shared" si="641"/>
        <v>1</v>
      </c>
      <c r="B532" s="2">
        <f t="shared" si="642"/>
        <v>1900</v>
      </c>
      <c r="AF532" s="47"/>
    </row>
    <row r="533" spans="1:32" x14ac:dyDescent="0.25">
      <c r="A533" s="2">
        <f t="shared" si="641"/>
        <v>1</v>
      </c>
      <c r="B533" s="2">
        <f t="shared" si="642"/>
        <v>1900</v>
      </c>
      <c r="AF533" s="47"/>
    </row>
    <row r="534" spans="1:32" x14ac:dyDescent="0.25">
      <c r="A534" s="2">
        <f t="shared" si="641"/>
        <v>1</v>
      </c>
      <c r="B534" s="2">
        <f t="shared" si="642"/>
        <v>1900</v>
      </c>
      <c r="AF534" s="47"/>
    </row>
    <row r="535" spans="1:32" x14ac:dyDescent="0.25">
      <c r="A535" s="2">
        <f t="shared" si="641"/>
        <v>1</v>
      </c>
      <c r="B535" s="2">
        <f t="shared" si="642"/>
        <v>1900</v>
      </c>
      <c r="AF535" s="47"/>
    </row>
    <row r="536" spans="1:32" x14ac:dyDescent="0.25">
      <c r="A536" s="2">
        <f t="shared" si="641"/>
        <v>1</v>
      </c>
      <c r="B536" s="2">
        <f t="shared" si="642"/>
        <v>1900</v>
      </c>
      <c r="AF536" s="47"/>
    </row>
    <row r="537" spans="1:32" x14ac:dyDescent="0.25">
      <c r="A537" s="2">
        <f t="shared" si="641"/>
        <v>1</v>
      </c>
      <c r="B537" s="2">
        <f t="shared" si="642"/>
        <v>1900</v>
      </c>
      <c r="AF537" s="47"/>
    </row>
    <row r="538" spans="1:32" x14ac:dyDescent="0.25">
      <c r="A538" s="2">
        <f t="shared" si="641"/>
        <v>1</v>
      </c>
      <c r="B538" s="2">
        <f t="shared" si="642"/>
        <v>1900</v>
      </c>
      <c r="AF538" s="47"/>
    </row>
    <row r="539" spans="1:32" x14ac:dyDescent="0.25">
      <c r="A539" s="2">
        <f t="shared" si="641"/>
        <v>1</v>
      </c>
      <c r="B539" s="2">
        <f t="shared" si="642"/>
        <v>1900</v>
      </c>
      <c r="AF539" s="47"/>
    </row>
    <row r="540" spans="1:32" x14ac:dyDescent="0.25">
      <c r="A540" s="2">
        <f t="shared" si="641"/>
        <v>1</v>
      </c>
      <c r="B540" s="2">
        <f t="shared" si="642"/>
        <v>1900</v>
      </c>
      <c r="AF540" s="47"/>
    </row>
    <row r="541" spans="1:32" x14ac:dyDescent="0.25">
      <c r="A541" s="2">
        <f t="shared" si="641"/>
        <v>1</v>
      </c>
      <c r="B541" s="2">
        <f t="shared" si="642"/>
        <v>1900</v>
      </c>
    </row>
    <row r="542" spans="1:32" x14ac:dyDescent="0.25">
      <c r="A542" s="2">
        <f t="shared" si="641"/>
        <v>1</v>
      </c>
      <c r="B542" s="2">
        <f t="shared" si="642"/>
        <v>1900</v>
      </c>
    </row>
    <row r="543" spans="1:32" x14ac:dyDescent="0.25">
      <c r="A543" s="2">
        <f t="shared" si="641"/>
        <v>1</v>
      </c>
      <c r="B543" s="2">
        <f t="shared" si="642"/>
        <v>1900</v>
      </c>
    </row>
    <row r="544" spans="1:32" x14ac:dyDescent="0.25">
      <c r="A544" s="2">
        <f t="shared" si="641"/>
        <v>1</v>
      </c>
      <c r="B544" s="2">
        <f t="shared" si="642"/>
        <v>1900</v>
      </c>
    </row>
    <row r="545" spans="1:2" x14ac:dyDescent="0.25">
      <c r="A545" s="2">
        <f t="shared" si="641"/>
        <v>1</v>
      </c>
      <c r="B545" s="2">
        <f t="shared" si="642"/>
        <v>1900</v>
      </c>
    </row>
    <row r="546" spans="1:2" x14ac:dyDescent="0.25">
      <c r="A546" s="2">
        <f t="shared" si="641"/>
        <v>1</v>
      </c>
      <c r="B546" s="2">
        <f t="shared" si="642"/>
        <v>1900</v>
      </c>
    </row>
    <row r="547" spans="1:2" x14ac:dyDescent="0.25">
      <c r="A547" s="2">
        <f t="shared" si="641"/>
        <v>1</v>
      </c>
      <c r="B547" s="2">
        <f t="shared" si="642"/>
        <v>1900</v>
      </c>
    </row>
    <row r="548" spans="1:2" x14ac:dyDescent="0.25">
      <c r="A548" s="2">
        <f t="shared" si="641"/>
        <v>1</v>
      </c>
      <c r="B548" s="2">
        <f t="shared" si="642"/>
        <v>1900</v>
      </c>
    </row>
    <row r="549" spans="1:2" x14ac:dyDescent="0.25">
      <c r="A549" s="2">
        <f t="shared" si="641"/>
        <v>1</v>
      </c>
      <c r="B549" s="2">
        <f t="shared" si="642"/>
        <v>1900</v>
      </c>
    </row>
    <row r="550" spans="1:2" x14ac:dyDescent="0.25">
      <c r="A550" s="2">
        <f t="shared" si="641"/>
        <v>1</v>
      </c>
      <c r="B550" s="2">
        <f t="shared" si="642"/>
        <v>1900</v>
      </c>
    </row>
    <row r="551" spans="1:2" x14ac:dyDescent="0.25">
      <c r="A551" s="2">
        <f t="shared" si="641"/>
        <v>1</v>
      </c>
      <c r="B551" s="2">
        <f t="shared" si="642"/>
        <v>1900</v>
      </c>
    </row>
    <row r="552" spans="1:2" x14ac:dyDescent="0.25">
      <c r="A552" s="2">
        <f t="shared" si="641"/>
        <v>1</v>
      </c>
      <c r="B552" s="2">
        <f t="shared" si="642"/>
        <v>1900</v>
      </c>
    </row>
    <row r="553" spans="1:2" x14ac:dyDescent="0.25">
      <c r="A553" s="2">
        <f t="shared" si="641"/>
        <v>1</v>
      </c>
      <c r="B553" s="2">
        <f t="shared" si="642"/>
        <v>1900</v>
      </c>
    </row>
    <row r="554" spans="1:2" x14ac:dyDescent="0.25">
      <c r="A554" s="2">
        <f t="shared" si="641"/>
        <v>1</v>
      </c>
      <c r="B554" s="2">
        <f t="shared" si="642"/>
        <v>1900</v>
      </c>
    </row>
    <row r="555" spans="1:2" x14ac:dyDescent="0.25">
      <c r="A555" s="2">
        <f t="shared" si="641"/>
        <v>1</v>
      </c>
      <c r="B555" s="2">
        <f t="shared" si="642"/>
        <v>1900</v>
      </c>
    </row>
    <row r="556" spans="1:2" x14ac:dyDescent="0.25">
      <c r="A556" s="2">
        <f t="shared" ref="A556:A619" si="643">MONTH(C556)</f>
        <v>1</v>
      </c>
      <c r="B556" s="2">
        <f t="shared" ref="B556:B619" si="644">YEAR(C556)</f>
        <v>1900</v>
      </c>
    </row>
    <row r="557" spans="1:2" x14ac:dyDescent="0.25">
      <c r="A557" s="2">
        <f t="shared" si="643"/>
        <v>1</v>
      </c>
      <c r="B557" s="2">
        <f t="shared" si="644"/>
        <v>1900</v>
      </c>
    </row>
    <row r="558" spans="1:2" x14ac:dyDescent="0.25">
      <c r="A558" s="2">
        <f t="shared" si="643"/>
        <v>1</v>
      </c>
      <c r="B558" s="2">
        <f t="shared" si="644"/>
        <v>1900</v>
      </c>
    </row>
    <row r="559" spans="1:2" x14ac:dyDescent="0.25">
      <c r="A559" s="2">
        <f t="shared" si="643"/>
        <v>1</v>
      </c>
      <c r="B559" s="2">
        <f t="shared" si="644"/>
        <v>1900</v>
      </c>
    </row>
    <row r="560" spans="1:2" x14ac:dyDescent="0.25">
      <c r="A560" s="2">
        <f t="shared" si="643"/>
        <v>1</v>
      </c>
      <c r="B560" s="2">
        <f t="shared" si="644"/>
        <v>1900</v>
      </c>
    </row>
    <row r="561" spans="1:2" x14ac:dyDescent="0.25">
      <c r="A561" s="2">
        <f t="shared" si="643"/>
        <v>1</v>
      </c>
      <c r="B561" s="2">
        <f t="shared" si="644"/>
        <v>1900</v>
      </c>
    </row>
    <row r="562" spans="1:2" x14ac:dyDescent="0.25">
      <c r="A562" s="2">
        <f t="shared" si="643"/>
        <v>1</v>
      </c>
      <c r="B562" s="2">
        <f t="shared" si="644"/>
        <v>1900</v>
      </c>
    </row>
    <row r="563" spans="1:2" x14ac:dyDescent="0.25">
      <c r="A563" s="2">
        <f t="shared" si="643"/>
        <v>1</v>
      </c>
      <c r="B563" s="2">
        <f t="shared" si="644"/>
        <v>1900</v>
      </c>
    </row>
    <row r="564" spans="1:2" x14ac:dyDescent="0.25">
      <c r="A564" s="2">
        <f t="shared" si="643"/>
        <v>1</v>
      </c>
      <c r="B564" s="2">
        <f t="shared" si="644"/>
        <v>1900</v>
      </c>
    </row>
    <row r="565" spans="1:2" x14ac:dyDescent="0.25">
      <c r="A565" s="2">
        <f t="shared" si="643"/>
        <v>1</v>
      </c>
      <c r="B565" s="2">
        <f t="shared" si="644"/>
        <v>1900</v>
      </c>
    </row>
    <row r="566" spans="1:2" x14ac:dyDescent="0.25">
      <c r="A566" s="2">
        <f t="shared" si="643"/>
        <v>1</v>
      </c>
      <c r="B566" s="2">
        <f t="shared" si="644"/>
        <v>1900</v>
      </c>
    </row>
    <row r="567" spans="1:2" x14ac:dyDescent="0.25">
      <c r="A567" s="2">
        <f t="shared" si="643"/>
        <v>1</v>
      </c>
      <c r="B567" s="2">
        <f t="shared" si="644"/>
        <v>1900</v>
      </c>
    </row>
    <row r="568" spans="1:2" x14ac:dyDescent="0.25">
      <c r="A568" s="2">
        <f t="shared" si="643"/>
        <v>1</v>
      </c>
      <c r="B568" s="2">
        <f t="shared" si="644"/>
        <v>1900</v>
      </c>
    </row>
    <row r="569" spans="1:2" x14ac:dyDescent="0.25">
      <c r="A569" s="2">
        <f t="shared" si="643"/>
        <v>1</v>
      </c>
      <c r="B569" s="2">
        <f t="shared" si="644"/>
        <v>1900</v>
      </c>
    </row>
    <row r="570" spans="1:2" x14ac:dyDescent="0.25">
      <c r="A570" s="2">
        <f t="shared" si="643"/>
        <v>1</v>
      </c>
      <c r="B570" s="2">
        <f t="shared" si="644"/>
        <v>1900</v>
      </c>
    </row>
    <row r="571" spans="1:2" x14ac:dyDescent="0.25">
      <c r="A571" s="2">
        <f t="shared" si="643"/>
        <v>1</v>
      </c>
      <c r="B571" s="2">
        <f t="shared" si="644"/>
        <v>1900</v>
      </c>
    </row>
    <row r="572" spans="1:2" x14ac:dyDescent="0.25">
      <c r="A572" s="2">
        <f t="shared" si="643"/>
        <v>1</v>
      </c>
      <c r="B572" s="2">
        <f t="shared" si="644"/>
        <v>1900</v>
      </c>
    </row>
    <row r="573" spans="1:2" x14ac:dyDescent="0.25">
      <c r="A573" s="2">
        <f t="shared" si="643"/>
        <v>1</v>
      </c>
      <c r="B573" s="2">
        <f t="shared" si="644"/>
        <v>1900</v>
      </c>
    </row>
    <row r="574" spans="1:2" x14ac:dyDescent="0.25">
      <c r="A574" s="2">
        <f t="shared" si="643"/>
        <v>1</v>
      </c>
      <c r="B574" s="2">
        <f t="shared" si="644"/>
        <v>1900</v>
      </c>
    </row>
    <row r="575" spans="1:2" x14ac:dyDescent="0.25">
      <c r="A575" s="2">
        <f t="shared" si="643"/>
        <v>1</v>
      </c>
      <c r="B575" s="2">
        <f t="shared" si="644"/>
        <v>1900</v>
      </c>
    </row>
    <row r="576" spans="1:2" x14ac:dyDescent="0.25">
      <c r="A576" s="2">
        <f t="shared" si="643"/>
        <v>1</v>
      </c>
      <c r="B576" s="2">
        <f t="shared" si="644"/>
        <v>1900</v>
      </c>
    </row>
    <row r="577" spans="1:2" x14ac:dyDescent="0.25">
      <c r="A577" s="2">
        <f t="shared" si="643"/>
        <v>1</v>
      </c>
      <c r="B577" s="2">
        <f t="shared" si="644"/>
        <v>1900</v>
      </c>
    </row>
    <row r="578" spans="1:2" x14ac:dyDescent="0.25">
      <c r="A578" s="2">
        <f t="shared" si="643"/>
        <v>1</v>
      </c>
      <c r="B578" s="2">
        <f t="shared" si="644"/>
        <v>1900</v>
      </c>
    </row>
    <row r="579" spans="1:2" x14ac:dyDescent="0.25">
      <c r="A579" s="2">
        <f t="shared" si="643"/>
        <v>1</v>
      </c>
      <c r="B579" s="2">
        <f t="shared" si="644"/>
        <v>1900</v>
      </c>
    </row>
    <row r="580" spans="1:2" x14ac:dyDescent="0.25">
      <c r="A580" s="2">
        <f t="shared" si="643"/>
        <v>1</v>
      </c>
      <c r="B580" s="2">
        <f t="shared" si="644"/>
        <v>1900</v>
      </c>
    </row>
    <row r="581" spans="1:2" x14ac:dyDescent="0.25">
      <c r="A581" s="2">
        <f t="shared" si="643"/>
        <v>1</v>
      </c>
      <c r="B581" s="2">
        <f t="shared" si="644"/>
        <v>1900</v>
      </c>
    </row>
    <row r="582" spans="1:2" x14ac:dyDescent="0.25">
      <c r="A582" s="2">
        <f t="shared" si="643"/>
        <v>1</v>
      </c>
      <c r="B582" s="2">
        <f t="shared" si="644"/>
        <v>1900</v>
      </c>
    </row>
    <row r="583" spans="1:2" x14ac:dyDescent="0.25">
      <c r="A583" s="2">
        <f t="shared" si="643"/>
        <v>1</v>
      </c>
      <c r="B583" s="2">
        <f t="shared" si="644"/>
        <v>1900</v>
      </c>
    </row>
    <row r="584" spans="1:2" x14ac:dyDescent="0.25">
      <c r="A584" s="2">
        <f t="shared" si="643"/>
        <v>1</v>
      </c>
      <c r="B584" s="2">
        <f t="shared" si="644"/>
        <v>1900</v>
      </c>
    </row>
    <row r="585" spans="1:2" x14ac:dyDescent="0.25">
      <c r="A585" s="2">
        <f t="shared" si="643"/>
        <v>1</v>
      </c>
      <c r="B585" s="2">
        <f t="shared" si="644"/>
        <v>1900</v>
      </c>
    </row>
    <row r="586" spans="1:2" x14ac:dyDescent="0.25">
      <c r="A586" s="2">
        <f t="shared" si="643"/>
        <v>1</v>
      </c>
      <c r="B586" s="2">
        <f t="shared" si="644"/>
        <v>1900</v>
      </c>
    </row>
    <row r="587" spans="1:2" x14ac:dyDescent="0.25">
      <c r="A587" s="2">
        <f t="shared" si="643"/>
        <v>1</v>
      </c>
      <c r="B587" s="2">
        <f t="shared" si="644"/>
        <v>1900</v>
      </c>
    </row>
    <row r="588" spans="1:2" x14ac:dyDescent="0.25">
      <c r="A588" s="2">
        <f t="shared" si="643"/>
        <v>1</v>
      </c>
      <c r="B588" s="2">
        <f t="shared" si="644"/>
        <v>1900</v>
      </c>
    </row>
    <row r="589" spans="1:2" x14ac:dyDescent="0.25">
      <c r="A589" s="2">
        <f t="shared" si="643"/>
        <v>1</v>
      </c>
      <c r="B589" s="2">
        <f t="shared" si="644"/>
        <v>1900</v>
      </c>
    </row>
    <row r="590" spans="1:2" x14ac:dyDescent="0.25">
      <c r="A590" s="2">
        <f t="shared" si="643"/>
        <v>1</v>
      </c>
      <c r="B590" s="2">
        <f t="shared" si="644"/>
        <v>1900</v>
      </c>
    </row>
    <row r="591" spans="1:2" x14ac:dyDescent="0.25">
      <c r="A591" s="2">
        <f t="shared" si="643"/>
        <v>1</v>
      </c>
      <c r="B591" s="2">
        <f t="shared" si="644"/>
        <v>1900</v>
      </c>
    </row>
    <row r="592" spans="1:2" x14ac:dyDescent="0.25">
      <c r="A592" s="2">
        <f t="shared" si="643"/>
        <v>1</v>
      </c>
      <c r="B592" s="2">
        <f t="shared" si="644"/>
        <v>1900</v>
      </c>
    </row>
    <row r="593" spans="1:2" x14ac:dyDescent="0.25">
      <c r="A593" s="2">
        <f t="shared" si="643"/>
        <v>1</v>
      </c>
      <c r="B593" s="2">
        <f t="shared" si="644"/>
        <v>1900</v>
      </c>
    </row>
    <row r="594" spans="1:2" x14ac:dyDescent="0.25">
      <c r="A594" s="2">
        <f t="shared" si="643"/>
        <v>1</v>
      </c>
      <c r="B594" s="2">
        <f t="shared" si="644"/>
        <v>1900</v>
      </c>
    </row>
    <row r="595" spans="1:2" x14ac:dyDescent="0.25">
      <c r="A595" s="2">
        <f t="shared" si="643"/>
        <v>1</v>
      </c>
      <c r="B595" s="2">
        <f t="shared" si="644"/>
        <v>1900</v>
      </c>
    </row>
    <row r="596" spans="1:2" x14ac:dyDescent="0.25">
      <c r="A596" s="2">
        <f t="shared" si="643"/>
        <v>1</v>
      </c>
      <c r="B596" s="2">
        <f t="shared" si="644"/>
        <v>1900</v>
      </c>
    </row>
    <row r="597" spans="1:2" x14ac:dyDescent="0.25">
      <c r="A597" s="2">
        <f t="shared" si="643"/>
        <v>1</v>
      </c>
      <c r="B597" s="2">
        <f t="shared" si="644"/>
        <v>1900</v>
      </c>
    </row>
    <row r="598" spans="1:2" x14ac:dyDescent="0.25">
      <c r="A598" s="2">
        <f t="shared" si="643"/>
        <v>1</v>
      </c>
      <c r="B598" s="2">
        <f t="shared" si="644"/>
        <v>1900</v>
      </c>
    </row>
    <row r="599" spans="1:2" x14ac:dyDescent="0.25">
      <c r="A599" s="2">
        <f t="shared" si="643"/>
        <v>1</v>
      </c>
      <c r="B599" s="2">
        <f t="shared" si="644"/>
        <v>1900</v>
      </c>
    </row>
    <row r="600" spans="1:2" x14ac:dyDescent="0.25">
      <c r="A600" s="2">
        <f t="shared" si="643"/>
        <v>1</v>
      </c>
      <c r="B600" s="2">
        <f t="shared" si="644"/>
        <v>1900</v>
      </c>
    </row>
    <row r="601" spans="1:2" x14ac:dyDescent="0.25">
      <c r="A601" s="2">
        <f t="shared" si="643"/>
        <v>1</v>
      </c>
      <c r="B601" s="2">
        <f t="shared" si="644"/>
        <v>1900</v>
      </c>
    </row>
    <row r="602" spans="1:2" x14ac:dyDescent="0.25">
      <c r="A602" s="2">
        <f t="shared" si="643"/>
        <v>1</v>
      </c>
      <c r="B602" s="2">
        <f t="shared" si="644"/>
        <v>1900</v>
      </c>
    </row>
    <row r="603" spans="1:2" x14ac:dyDescent="0.25">
      <c r="A603" s="2">
        <f t="shared" si="643"/>
        <v>1</v>
      </c>
      <c r="B603" s="2">
        <f t="shared" si="644"/>
        <v>1900</v>
      </c>
    </row>
    <row r="604" spans="1:2" x14ac:dyDescent="0.25">
      <c r="A604" s="2">
        <f t="shared" si="643"/>
        <v>1</v>
      </c>
      <c r="B604" s="2">
        <f t="shared" si="644"/>
        <v>1900</v>
      </c>
    </row>
    <row r="605" spans="1:2" x14ac:dyDescent="0.25">
      <c r="A605" s="2">
        <f t="shared" si="643"/>
        <v>1</v>
      </c>
      <c r="B605" s="2">
        <f t="shared" si="644"/>
        <v>1900</v>
      </c>
    </row>
    <row r="606" spans="1:2" x14ac:dyDescent="0.25">
      <c r="A606" s="2">
        <f t="shared" si="643"/>
        <v>1</v>
      </c>
      <c r="B606" s="2">
        <f t="shared" si="644"/>
        <v>1900</v>
      </c>
    </row>
    <row r="607" spans="1:2" x14ac:dyDescent="0.25">
      <c r="A607" s="2">
        <f t="shared" si="643"/>
        <v>1</v>
      </c>
      <c r="B607" s="2">
        <f t="shared" si="644"/>
        <v>1900</v>
      </c>
    </row>
    <row r="608" spans="1:2" x14ac:dyDescent="0.25">
      <c r="A608" s="2">
        <f t="shared" si="643"/>
        <v>1</v>
      </c>
      <c r="B608" s="2">
        <f t="shared" si="644"/>
        <v>1900</v>
      </c>
    </row>
    <row r="609" spans="1:2" x14ac:dyDescent="0.25">
      <c r="A609" s="2">
        <f t="shared" si="643"/>
        <v>1</v>
      </c>
      <c r="B609" s="2">
        <f t="shared" si="644"/>
        <v>1900</v>
      </c>
    </row>
    <row r="610" spans="1:2" x14ac:dyDescent="0.25">
      <c r="A610" s="2">
        <f t="shared" si="643"/>
        <v>1</v>
      </c>
      <c r="B610" s="2">
        <f t="shared" si="644"/>
        <v>1900</v>
      </c>
    </row>
    <row r="611" spans="1:2" x14ac:dyDescent="0.25">
      <c r="A611" s="2">
        <f t="shared" si="643"/>
        <v>1</v>
      </c>
      <c r="B611" s="2">
        <f t="shared" si="644"/>
        <v>1900</v>
      </c>
    </row>
    <row r="612" spans="1:2" x14ac:dyDescent="0.25">
      <c r="A612" s="2">
        <f t="shared" si="643"/>
        <v>1</v>
      </c>
      <c r="B612" s="2">
        <f t="shared" si="644"/>
        <v>1900</v>
      </c>
    </row>
    <row r="613" spans="1:2" x14ac:dyDescent="0.25">
      <c r="A613" s="2">
        <f t="shared" si="643"/>
        <v>1</v>
      </c>
      <c r="B613" s="2">
        <f t="shared" si="644"/>
        <v>1900</v>
      </c>
    </row>
    <row r="614" spans="1:2" x14ac:dyDescent="0.25">
      <c r="A614" s="2">
        <f t="shared" si="643"/>
        <v>1</v>
      </c>
      <c r="B614" s="2">
        <f t="shared" si="644"/>
        <v>1900</v>
      </c>
    </row>
    <row r="615" spans="1:2" x14ac:dyDescent="0.25">
      <c r="A615" s="2">
        <f t="shared" si="643"/>
        <v>1</v>
      </c>
      <c r="B615" s="2">
        <f t="shared" si="644"/>
        <v>1900</v>
      </c>
    </row>
    <row r="616" spans="1:2" x14ac:dyDescent="0.25">
      <c r="A616" s="2">
        <f t="shared" si="643"/>
        <v>1</v>
      </c>
      <c r="B616" s="2">
        <f t="shared" si="644"/>
        <v>1900</v>
      </c>
    </row>
    <row r="617" spans="1:2" x14ac:dyDescent="0.25">
      <c r="A617" s="2">
        <f t="shared" si="643"/>
        <v>1</v>
      </c>
      <c r="B617" s="2">
        <f t="shared" si="644"/>
        <v>1900</v>
      </c>
    </row>
    <row r="618" spans="1:2" x14ac:dyDescent="0.25">
      <c r="A618" s="2">
        <f t="shared" si="643"/>
        <v>1</v>
      </c>
      <c r="B618" s="2">
        <f t="shared" si="644"/>
        <v>1900</v>
      </c>
    </row>
    <row r="619" spans="1:2" x14ac:dyDescent="0.25">
      <c r="A619" s="2">
        <f t="shared" si="643"/>
        <v>1</v>
      </c>
      <c r="B619" s="2">
        <f t="shared" si="644"/>
        <v>1900</v>
      </c>
    </row>
    <row r="620" spans="1:2" x14ac:dyDescent="0.25">
      <c r="A620" s="2">
        <f t="shared" ref="A620:A683" si="645">MONTH(C620)</f>
        <v>1</v>
      </c>
      <c r="B620" s="2">
        <f t="shared" ref="B620:B683" si="646">YEAR(C620)</f>
        <v>1900</v>
      </c>
    </row>
    <row r="621" spans="1:2" x14ac:dyDescent="0.25">
      <c r="A621" s="2">
        <f t="shared" si="645"/>
        <v>1</v>
      </c>
      <c r="B621" s="2">
        <f t="shared" si="646"/>
        <v>1900</v>
      </c>
    </row>
    <row r="622" spans="1:2" x14ac:dyDescent="0.25">
      <c r="A622" s="2">
        <f t="shared" si="645"/>
        <v>1</v>
      </c>
      <c r="B622" s="2">
        <f t="shared" si="646"/>
        <v>1900</v>
      </c>
    </row>
    <row r="623" spans="1:2" x14ac:dyDescent="0.25">
      <c r="A623" s="2">
        <f t="shared" si="645"/>
        <v>1</v>
      </c>
      <c r="B623" s="2">
        <f t="shared" si="646"/>
        <v>1900</v>
      </c>
    </row>
    <row r="624" spans="1:2" x14ac:dyDescent="0.25">
      <c r="A624" s="2">
        <f t="shared" si="645"/>
        <v>1</v>
      </c>
      <c r="B624" s="2">
        <f t="shared" si="646"/>
        <v>1900</v>
      </c>
    </row>
    <row r="625" spans="1:2" x14ac:dyDescent="0.25">
      <c r="A625" s="2">
        <f t="shared" si="645"/>
        <v>1</v>
      </c>
      <c r="B625" s="2">
        <f t="shared" si="646"/>
        <v>1900</v>
      </c>
    </row>
    <row r="626" spans="1:2" x14ac:dyDescent="0.25">
      <c r="A626" s="2">
        <f t="shared" si="645"/>
        <v>1</v>
      </c>
      <c r="B626" s="2">
        <f t="shared" si="646"/>
        <v>1900</v>
      </c>
    </row>
    <row r="627" spans="1:2" x14ac:dyDescent="0.25">
      <c r="A627" s="2">
        <f t="shared" si="645"/>
        <v>1</v>
      </c>
      <c r="B627" s="2">
        <f t="shared" si="646"/>
        <v>1900</v>
      </c>
    </row>
    <row r="628" spans="1:2" x14ac:dyDescent="0.25">
      <c r="A628" s="2">
        <f t="shared" si="645"/>
        <v>1</v>
      </c>
      <c r="B628" s="2">
        <f t="shared" si="646"/>
        <v>1900</v>
      </c>
    </row>
    <row r="629" spans="1:2" x14ac:dyDescent="0.25">
      <c r="A629" s="2">
        <f t="shared" si="645"/>
        <v>1</v>
      </c>
      <c r="B629" s="2">
        <f t="shared" si="646"/>
        <v>1900</v>
      </c>
    </row>
    <row r="630" spans="1:2" x14ac:dyDescent="0.25">
      <c r="A630" s="2">
        <f t="shared" si="645"/>
        <v>1</v>
      </c>
      <c r="B630" s="2">
        <f t="shared" si="646"/>
        <v>1900</v>
      </c>
    </row>
    <row r="631" spans="1:2" x14ac:dyDescent="0.25">
      <c r="A631" s="2">
        <f t="shared" si="645"/>
        <v>1</v>
      </c>
      <c r="B631" s="2">
        <f t="shared" si="646"/>
        <v>1900</v>
      </c>
    </row>
    <row r="632" spans="1:2" x14ac:dyDescent="0.25">
      <c r="A632" s="2">
        <f t="shared" si="645"/>
        <v>1</v>
      </c>
      <c r="B632" s="2">
        <f t="shared" si="646"/>
        <v>1900</v>
      </c>
    </row>
    <row r="633" spans="1:2" x14ac:dyDescent="0.25">
      <c r="A633" s="2">
        <f t="shared" si="645"/>
        <v>1</v>
      </c>
      <c r="B633" s="2">
        <f t="shared" si="646"/>
        <v>1900</v>
      </c>
    </row>
    <row r="634" spans="1:2" x14ac:dyDescent="0.25">
      <c r="A634" s="2">
        <f t="shared" si="645"/>
        <v>1</v>
      </c>
      <c r="B634" s="2">
        <f t="shared" si="646"/>
        <v>1900</v>
      </c>
    </row>
    <row r="635" spans="1:2" x14ac:dyDescent="0.25">
      <c r="A635" s="2">
        <f t="shared" si="645"/>
        <v>1</v>
      </c>
      <c r="B635" s="2">
        <f t="shared" si="646"/>
        <v>1900</v>
      </c>
    </row>
    <row r="636" spans="1:2" x14ac:dyDescent="0.25">
      <c r="A636" s="2">
        <f t="shared" si="645"/>
        <v>1</v>
      </c>
      <c r="B636" s="2">
        <f t="shared" si="646"/>
        <v>1900</v>
      </c>
    </row>
    <row r="637" spans="1:2" x14ac:dyDescent="0.25">
      <c r="A637" s="2">
        <f t="shared" si="645"/>
        <v>1</v>
      </c>
      <c r="B637" s="2">
        <f t="shared" si="646"/>
        <v>1900</v>
      </c>
    </row>
    <row r="638" spans="1:2" x14ac:dyDescent="0.25">
      <c r="A638" s="2">
        <f t="shared" si="645"/>
        <v>1</v>
      </c>
      <c r="B638" s="2">
        <f t="shared" si="646"/>
        <v>1900</v>
      </c>
    </row>
    <row r="639" spans="1:2" x14ac:dyDescent="0.25">
      <c r="A639" s="2">
        <f t="shared" si="645"/>
        <v>1</v>
      </c>
      <c r="B639" s="2">
        <f t="shared" si="646"/>
        <v>1900</v>
      </c>
    </row>
    <row r="640" spans="1:2" x14ac:dyDescent="0.25">
      <c r="A640" s="2">
        <f t="shared" si="645"/>
        <v>1</v>
      </c>
      <c r="B640" s="2">
        <f t="shared" si="646"/>
        <v>1900</v>
      </c>
    </row>
    <row r="641" spans="1:2" x14ac:dyDescent="0.25">
      <c r="A641" s="2">
        <f t="shared" si="645"/>
        <v>1</v>
      </c>
      <c r="B641" s="2">
        <f t="shared" si="646"/>
        <v>1900</v>
      </c>
    </row>
    <row r="642" spans="1:2" x14ac:dyDescent="0.25">
      <c r="A642" s="2">
        <f t="shared" si="645"/>
        <v>1</v>
      </c>
      <c r="B642" s="2">
        <f t="shared" si="646"/>
        <v>1900</v>
      </c>
    </row>
    <row r="643" spans="1:2" x14ac:dyDescent="0.25">
      <c r="A643" s="2">
        <f t="shared" si="645"/>
        <v>1</v>
      </c>
      <c r="B643" s="2">
        <f t="shared" si="646"/>
        <v>1900</v>
      </c>
    </row>
    <row r="644" spans="1:2" x14ac:dyDescent="0.25">
      <c r="A644" s="2">
        <f t="shared" si="645"/>
        <v>1</v>
      </c>
      <c r="B644" s="2">
        <f t="shared" si="646"/>
        <v>1900</v>
      </c>
    </row>
    <row r="645" spans="1:2" x14ac:dyDescent="0.25">
      <c r="A645" s="2">
        <f t="shared" si="645"/>
        <v>1</v>
      </c>
      <c r="B645" s="2">
        <f t="shared" si="646"/>
        <v>1900</v>
      </c>
    </row>
    <row r="646" spans="1:2" x14ac:dyDescent="0.25">
      <c r="A646" s="2">
        <f t="shared" si="645"/>
        <v>1</v>
      </c>
      <c r="B646" s="2">
        <f t="shared" si="646"/>
        <v>1900</v>
      </c>
    </row>
    <row r="647" spans="1:2" x14ac:dyDescent="0.25">
      <c r="A647" s="2">
        <f t="shared" si="645"/>
        <v>1</v>
      </c>
      <c r="B647" s="2">
        <f t="shared" si="646"/>
        <v>1900</v>
      </c>
    </row>
    <row r="648" spans="1:2" x14ac:dyDescent="0.25">
      <c r="A648" s="2">
        <f t="shared" si="645"/>
        <v>1</v>
      </c>
      <c r="B648" s="2">
        <f t="shared" si="646"/>
        <v>1900</v>
      </c>
    </row>
    <row r="649" spans="1:2" x14ac:dyDescent="0.25">
      <c r="A649" s="2">
        <f t="shared" si="645"/>
        <v>1</v>
      </c>
      <c r="B649" s="2">
        <f t="shared" si="646"/>
        <v>1900</v>
      </c>
    </row>
    <row r="650" spans="1:2" x14ac:dyDescent="0.25">
      <c r="A650" s="2">
        <f t="shared" si="645"/>
        <v>1</v>
      </c>
      <c r="B650" s="2">
        <f t="shared" si="646"/>
        <v>1900</v>
      </c>
    </row>
    <row r="651" spans="1:2" x14ac:dyDescent="0.25">
      <c r="A651" s="2">
        <f t="shared" si="645"/>
        <v>1</v>
      </c>
      <c r="B651" s="2">
        <f t="shared" si="646"/>
        <v>1900</v>
      </c>
    </row>
    <row r="652" spans="1:2" x14ac:dyDescent="0.25">
      <c r="A652" s="2">
        <f t="shared" si="645"/>
        <v>1</v>
      </c>
      <c r="B652" s="2">
        <f t="shared" si="646"/>
        <v>1900</v>
      </c>
    </row>
    <row r="653" spans="1:2" x14ac:dyDescent="0.25">
      <c r="A653" s="2">
        <f t="shared" si="645"/>
        <v>1</v>
      </c>
      <c r="B653" s="2">
        <f t="shared" si="646"/>
        <v>1900</v>
      </c>
    </row>
    <row r="654" spans="1:2" x14ac:dyDescent="0.25">
      <c r="A654" s="2">
        <f t="shared" si="645"/>
        <v>1</v>
      </c>
      <c r="B654" s="2">
        <f t="shared" si="646"/>
        <v>1900</v>
      </c>
    </row>
    <row r="655" spans="1:2" x14ac:dyDescent="0.25">
      <c r="A655" s="2">
        <f t="shared" si="645"/>
        <v>1</v>
      </c>
      <c r="B655" s="2">
        <f t="shared" si="646"/>
        <v>1900</v>
      </c>
    </row>
    <row r="656" spans="1:2" x14ac:dyDescent="0.25">
      <c r="A656" s="2">
        <f t="shared" si="645"/>
        <v>1</v>
      </c>
      <c r="B656" s="2">
        <f t="shared" si="646"/>
        <v>1900</v>
      </c>
    </row>
    <row r="657" spans="1:2" x14ac:dyDescent="0.25">
      <c r="A657" s="2">
        <f t="shared" si="645"/>
        <v>1</v>
      </c>
      <c r="B657" s="2">
        <f t="shared" si="646"/>
        <v>1900</v>
      </c>
    </row>
    <row r="658" spans="1:2" x14ac:dyDescent="0.25">
      <c r="A658" s="2">
        <f t="shared" si="645"/>
        <v>1</v>
      </c>
      <c r="B658" s="2">
        <f t="shared" si="646"/>
        <v>1900</v>
      </c>
    </row>
    <row r="659" spans="1:2" x14ac:dyDescent="0.25">
      <c r="A659" s="2">
        <f t="shared" si="645"/>
        <v>1</v>
      </c>
      <c r="B659" s="2">
        <f t="shared" si="646"/>
        <v>1900</v>
      </c>
    </row>
    <row r="660" spans="1:2" x14ac:dyDescent="0.25">
      <c r="A660" s="2">
        <f t="shared" si="645"/>
        <v>1</v>
      </c>
      <c r="B660" s="2">
        <f t="shared" si="646"/>
        <v>1900</v>
      </c>
    </row>
    <row r="661" spans="1:2" x14ac:dyDescent="0.25">
      <c r="A661" s="2">
        <f t="shared" si="645"/>
        <v>1</v>
      </c>
      <c r="B661" s="2">
        <f t="shared" si="646"/>
        <v>1900</v>
      </c>
    </row>
    <row r="662" spans="1:2" x14ac:dyDescent="0.25">
      <c r="A662" s="2">
        <f t="shared" si="645"/>
        <v>1</v>
      </c>
      <c r="B662" s="2">
        <f t="shared" si="646"/>
        <v>1900</v>
      </c>
    </row>
    <row r="663" spans="1:2" x14ac:dyDescent="0.25">
      <c r="A663" s="2">
        <f t="shared" si="645"/>
        <v>1</v>
      </c>
      <c r="B663" s="2">
        <f t="shared" si="646"/>
        <v>1900</v>
      </c>
    </row>
    <row r="664" spans="1:2" x14ac:dyDescent="0.25">
      <c r="A664" s="2">
        <f t="shared" si="645"/>
        <v>1</v>
      </c>
      <c r="B664" s="2">
        <f t="shared" si="646"/>
        <v>1900</v>
      </c>
    </row>
    <row r="665" spans="1:2" x14ac:dyDescent="0.25">
      <c r="A665" s="2">
        <f t="shared" si="645"/>
        <v>1</v>
      </c>
      <c r="B665" s="2">
        <f t="shared" si="646"/>
        <v>1900</v>
      </c>
    </row>
    <row r="666" spans="1:2" x14ac:dyDescent="0.25">
      <c r="A666" s="2">
        <f t="shared" si="645"/>
        <v>1</v>
      </c>
      <c r="B666" s="2">
        <f t="shared" si="646"/>
        <v>1900</v>
      </c>
    </row>
    <row r="667" spans="1:2" x14ac:dyDescent="0.25">
      <c r="A667" s="2">
        <f t="shared" si="645"/>
        <v>1</v>
      </c>
      <c r="B667" s="2">
        <f t="shared" si="646"/>
        <v>1900</v>
      </c>
    </row>
    <row r="668" spans="1:2" x14ac:dyDescent="0.25">
      <c r="A668" s="2">
        <f t="shared" si="645"/>
        <v>1</v>
      </c>
      <c r="B668" s="2">
        <f t="shared" si="646"/>
        <v>1900</v>
      </c>
    </row>
    <row r="669" spans="1:2" x14ac:dyDescent="0.25">
      <c r="A669" s="2">
        <f t="shared" si="645"/>
        <v>1</v>
      </c>
      <c r="B669" s="2">
        <f t="shared" si="646"/>
        <v>1900</v>
      </c>
    </row>
    <row r="670" spans="1:2" x14ac:dyDescent="0.25">
      <c r="A670" s="2">
        <f t="shared" si="645"/>
        <v>1</v>
      </c>
      <c r="B670" s="2">
        <f t="shared" si="646"/>
        <v>1900</v>
      </c>
    </row>
    <row r="671" spans="1:2" x14ac:dyDescent="0.25">
      <c r="A671" s="2">
        <f t="shared" si="645"/>
        <v>1</v>
      </c>
      <c r="B671" s="2">
        <f t="shared" si="646"/>
        <v>1900</v>
      </c>
    </row>
    <row r="672" spans="1:2" x14ac:dyDescent="0.25">
      <c r="A672" s="2">
        <f t="shared" si="645"/>
        <v>1</v>
      </c>
      <c r="B672" s="2">
        <f t="shared" si="646"/>
        <v>1900</v>
      </c>
    </row>
    <row r="673" spans="1:2" x14ac:dyDescent="0.25">
      <c r="A673" s="2">
        <f t="shared" si="645"/>
        <v>1</v>
      </c>
      <c r="B673" s="2">
        <f t="shared" si="646"/>
        <v>1900</v>
      </c>
    </row>
    <row r="674" spans="1:2" x14ac:dyDescent="0.25">
      <c r="A674" s="2">
        <f t="shared" si="645"/>
        <v>1</v>
      </c>
      <c r="B674" s="2">
        <f t="shared" si="646"/>
        <v>1900</v>
      </c>
    </row>
    <row r="675" spans="1:2" x14ac:dyDescent="0.25">
      <c r="A675" s="2">
        <f t="shared" si="645"/>
        <v>1</v>
      </c>
      <c r="B675" s="2">
        <f t="shared" si="646"/>
        <v>1900</v>
      </c>
    </row>
    <row r="676" spans="1:2" x14ac:dyDescent="0.25">
      <c r="A676" s="2">
        <f t="shared" si="645"/>
        <v>1</v>
      </c>
      <c r="B676" s="2">
        <f t="shared" si="646"/>
        <v>1900</v>
      </c>
    </row>
    <row r="677" spans="1:2" x14ac:dyDescent="0.25">
      <c r="A677" s="2">
        <f t="shared" si="645"/>
        <v>1</v>
      </c>
      <c r="B677" s="2">
        <f t="shared" si="646"/>
        <v>1900</v>
      </c>
    </row>
    <row r="678" spans="1:2" x14ac:dyDescent="0.25">
      <c r="A678" s="2">
        <f t="shared" si="645"/>
        <v>1</v>
      </c>
      <c r="B678" s="2">
        <f t="shared" si="646"/>
        <v>1900</v>
      </c>
    </row>
    <row r="679" spans="1:2" x14ac:dyDescent="0.25">
      <c r="A679" s="2">
        <f t="shared" si="645"/>
        <v>1</v>
      </c>
      <c r="B679" s="2">
        <f t="shared" si="646"/>
        <v>1900</v>
      </c>
    </row>
    <row r="680" spans="1:2" x14ac:dyDescent="0.25">
      <c r="A680" s="2">
        <f t="shared" si="645"/>
        <v>1</v>
      </c>
      <c r="B680" s="2">
        <f t="shared" si="646"/>
        <v>1900</v>
      </c>
    </row>
    <row r="681" spans="1:2" x14ac:dyDescent="0.25">
      <c r="A681" s="2">
        <f t="shared" si="645"/>
        <v>1</v>
      </c>
      <c r="B681" s="2">
        <f t="shared" si="646"/>
        <v>1900</v>
      </c>
    </row>
    <row r="682" spans="1:2" x14ac:dyDescent="0.25">
      <c r="A682" s="2">
        <f t="shared" si="645"/>
        <v>1</v>
      </c>
      <c r="B682" s="2">
        <f t="shared" si="646"/>
        <v>1900</v>
      </c>
    </row>
    <row r="683" spans="1:2" x14ac:dyDescent="0.25">
      <c r="A683" s="2">
        <f t="shared" si="645"/>
        <v>1</v>
      </c>
      <c r="B683" s="2">
        <f t="shared" si="646"/>
        <v>1900</v>
      </c>
    </row>
    <row r="684" spans="1:2" x14ac:dyDescent="0.25">
      <c r="A684" s="2">
        <f t="shared" ref="A684:A747" si="647">MONTH(C684)</f>
        <v>1</v>
      </c>
      <c r="B684" s="2">
        <f t="shared" ref="B684:B747" si="648">YEAR(C684)</f>
        <v>1900</v>
      </c>
    </row>
    <row r="685" spans="1:2" x14ac:dyDescent="0.25">
      <c r="A685" s="2">
        <f t="shared" si="647"/>
        <v>1</v>
      </c>
      <c r="B685" s="2">
        <f t="shared" si="648"/>
        <v>1900</v>
      </c>
    </row>
    <row r="686" spans="1:2" x14ac:dyDescent="0.25">
      <c r="A686" s="2">
        <f t="shared" si="647"/>
        <v>1</v>
      </c>
      <c r="B686" s="2">
        <f t="shared" si="648"/>
        <v>1900</v>
      </c>
    </row>
    <row r="687" spans="1:2" x14ac:dyDescent="0.25">
      <c r="A687" s="2">
        <f t="shared" si="647"/>
        <v>1</v>
      </c>
      <c r="B687" s="2">
        <f t="shared" si="648"/>
        <v>1900</v>
      </c>
    </row>
    <row r="688" spans="1:2" x14ac:dyDescent="0.25">
      <c r="A688" s="2">
        <f t="shared" si="647"/>
        <v>1</v>
      </c>
      <c r="B688" s="2">
        <f t="shared" si="648"/>
        <v>1900</v>
      </c>
    </row>
    <row r="689" spans="1:2" x14ac:dyDescent="0.25">
      <c r="A689" s="2">
        <f t="shared" si="647"/>
        <v>1</v>
      </c>
      <c r="B689" s="2">
        <f t="shared" si="648"/>
        <v>1900</v>
      </c>
    </row>
    <row r="690" spans="1:2" x14ac:dyDescent="0.25">
      <c r="A690" s="2">
        <f t="shared" si="647"/>
        <v>1</v>
      </c>
      <c r="B690" s="2">
        <f t="shared" si="648"/>
        <v>1900</v>
      </c>
    </row>
    <row r="691" spans="1:2" x14ac:dyDescent="0.25">
      <c r="A691" s="2">
        <f t="shared" si="647"/>
        <v>1</v>
      </c>
      <c r="B691" s="2">
        <f t="shared" si="648"/>
        <v>1900</v>
      </c>
    </row>
    <row r="692" spans="1:2" x14ac:dyDescent="0.25">
      <c r="A692" s="2">
        <f t="shared" si="647"/>
        <v>1</v>
      </c>
      <c r="B692" s="2">
        <f t="shared" si="648"/>
        <v>1900</v>
      </c>
    </row>
    <row r="693" spans="1:2" x14ac:dyDescent="0.25">
      <c r="A693" s="2">
        <f t="shared" si="647"/>
        <v>1</v>
      </c>
      <c r="B693" s="2">
        <f t="shared" si="648"/>
        <v>1900</v>
      </c>
    </row>
    <row r="694" spans="1:2" x14ac:dyDescent="0.25">
      <c r="A694" s="2">
        <f t="shared" si="647"/>
        <v>1</v>
      </c>
      <c r="B694" s="2">
        <f t="shared" si="648"/>
        <v>1900</v>
      </c>
    </row>
    <row r="695" spans="1:2" x14ac:dyDescent="0.25">
      <c r="A695" s="2">
        <f t="shared" si="647"/>
        <v>1</v>
      </c>
      <c r="B695" s="2">
        <f t="shared" si="648"/>
        <v>1900</v>
      </c>
    </row>
    <row r="696" spans="1:2" x14ac:dyDescent="0.25">
      <c r="A696" s="2">
        <f t="shared" si="647"/>
        <v>1</v>
      </c>
      <c r="B696" s="2">
        <f t="shared" si="648"/>
        <v>1900</v>
      </c>
    </row>
    <row r="697" spans="1:2" x14ac:dyDescent="0.25">
      <c r="A697" s="2">
        <f t="shared" si="647"/>
        <v>1</v>
      </c>
      <c r="B697" s="2">
        <f t="shared" si="648"/>
        <v>1900</v>
      </c>
    </row>
    <row r="698" spans="1:2" x14ac:dyDescent="0.25">
      <c r="A698" s="2">
        <f t="shared" si="647"/>
        <v>1</v>
      </c>
      <c r="B698" s="2">
        <f t="shared" si="648"/>
        <v>1900</v>
      </c>
    </row>
    <row r="699" spans="1:2" x14ac:dyDescent="0.25">
      <c r="A699" s="2">
        <f t="shared" si="647"/>
        <v>1</v>
      </c>
      <c r="B699" s="2">
        <f t="shared" si="648"/>
        <v>1900</v>
      </c>
    </row>
    <row r="700" spans="1:2" x14ac:dyDescent="0.25">
      <c r="A700" s="2">
        <f t="shared" si="647"/>
        <v>1</v>
      </c>
      <c r="B700" s="2">
        <f t="shared" si="648"/>
        <v>1900</v>
      </c>
    </row>
    <row r="701" spans="1:2" x14ac:dyDescent="0.25">
      <c r="A701" s="2">
        <f t="shared" si="647"/>
        <v>1</v>
      </c>
      <c r="B701" s="2">
        <f t="shared" si="648"/>
        <v>1900</v>
      </c>
    </row>
    <row r="702" spans="1:2" x14ac:dyDescent="0.25">
      <c r="A702" s="2">
        <f t="shared" si="647"/>
        <v>1</v>
      </c>
      <c r="B702" s="2">
        <f t="shared" si="648"/>
        <v>1900</v>
      </c>
    </row>
    <row r="703" spans="1:2" x14ac:dyDescent="0.25">
      <c r="A703" s="2">
        <f t="shared" si="647"/>
        <v>1</v>
      </c>
      <c r="B703" s="2">
        <f t="shared" si="648"/>
        <v>1900</v>
      </c>
    </row>
    <row r="704" spans="1:2" x14ac:dyDescent="0.25">
      <c r="A704" s="2">
        <f t="shared" si="647"/>
        <v>1</v>
      </c>
      <c r="B704" s="2">
        <f t="shared" si="648"/>
        <v>1900</v>
      </c>
    </row>
    <row r="705" spans="1:2" x14ac:dyDescent="0.25">
      <c r="A705" s="2">
        <f t="shared" si="647"/>
        <v>1</v>
      </c>
      <c r="B705" s="2">
        <f t="shared" si="648"/>
        <v>1900</v>
      </c>
    </row>
    <row r="706" spans="1:2" x14ac:dyDescent="0.25">
      <c r="A706" s="2">
        <f t="shared" si="647"/>
        <v>1</v>
      </c>
      <c r="B706" s="2">
        <f t="shared" si="648"/>
        <v>1900</v>
      </c>
    </row>
    <row r="707" spans="1:2" x14ac:dyDescent="0.25">
      <c r="A707" s="2">
        <f t="shared" si="647"/>
        <v>1</v>
      </c>
      <c r="B707" s="2">
        <f t="shared" si="648"/>
        <v>1900</v>
      </c>
    </row>
    <row r="708" spans="1:2" x14ac:dyDescent="0.25">
      <c r="A708" s="2">
        <f t="shared" si="647"/>
        <v>1</v>
      </c>
      <c r="B708" s="2">
        <f t="shared" si="648"/>
        <v>1900</v>
      </c>
    </row>
    <row r="709" spans="1:2" x14ac:dyDescent="0.25">
      <c r="A709" s="2">
        <f t="shared" si="647"/>
        <v>1</v>
      </c>
      <c r="B709" s="2">
        <f t="shared" si="648"/>
        <v>1900</v>
      </c>
    </row>
    <row r="710" spans="1:2" x14ac:dyDescent="0.25">
      <c r="A710" s="2">
        <f t="shared" si="647"/>
        <v>1</v>
      </c>
      <c r="B710" s="2">
        <f t="shared" si="648"/>
        <v>1900</v>
      </c>
    </row>
    <row r="711" spans="1:2" x14ac:dyDescent="0.25">
      <c r="A711" s="2">
        <f t="shared" si="647"/>
        <v>1</v>
      </c>
      <c r="B711" s="2">
        <f t="shared" si="648"/>
        <v>1900</v>
      </c>
    </row>
    <row r="712" spans="1:2" x14ac:dyDescent="0.25">
      <c r="A712" s="2">
        <f t="shared" si="647"/>
        <v>1</v>
      </c>
      <c r="B712" s="2">
        <f t="shared" si="648"/>
        <v>1900</v>
      </c>
    </row>
    <row r="713" spans="1:2" x14ac:dyDescent="0.25">
      <c r="A713" s="2">
        <f t="shared" si="647"/>
        <v>1</v>
      </c>
      <c r="B713" s="2">
        <f t="shared" si="648"/>
        <v>1900</v>
      </c>
    </row>
    <row r="714" spans="1:2" x14ac:dyDescent="0.25">
      <c r="A714" s="2">
        <f t="shared" si="647"/>
        <v>1</v>
      </c>
      <c r="B714" s="2">
        <f t="shared" si="648"/>
        <v>1900</v>
      </c>
    </row>
    <row r="715" spans="1:2" x14ac:dyDescent="0.25">
      <c r="A715" s="2">
        <f t="shared" si="647"/>
        <v>1</v>
      </c>
      <c r="B715" s="2">
        <f t="shared" si="648"/>
        <v>1900</v>
      </c>
    </row>
    <row r="716" spans="1:2" x14ac:dyDescent="0.25">
      <c r="A716" s="2">
        <f t="shared" si="647"/>
        <v>1</v>
      </c>
      <c r="B716" s="2">
        <f t="shared" si="648"/>
        <v>1900</v>
      </c>
    </row>
    <row r="717" spans="1:2" x14ac:dyDescent="0.25">
      <c r="A717" s="2">
        <f t="shared" si="647"/>
        <v>1</v>
      </c>
      <c r="B717" s="2">
        <f t="shared" si="648"/>
        <v>1900</v>
      </c>
    </row>
    <row r="718" spans="1:2" x14ac:dyDescent="0.25">
      <c r="A718" s="2">
        <f t="shared" si="647"/>
        <v>1</v>
      </c>
      <c r="B718" s="2">
        <f t="shared" si="648"/>
        <v>1900</v>
      </c>
    </row>
    <row r="719" spans="1:2" x14ac:dyDescent="0.25">
      <c r="A719" s="2">
        <f t="shared" si="647"/>
        <v>1</v>
      </c>
      <c r="B719" s="2">
        <f t="shared" si="648"/>
        <v>1900</v>
      </c>
    </row>
    <row r="720" spans="1:2" x14ac:dyDescent="0.25">
      <c r="A720" s="2">
        <f t="shared" si="647"/>
        <v>1</v>
      </c>
      <c r="B720" s="2">
        <f t="shared" si="648"/>
        <v>1900</v>
      </c>
    </row>
    <row r="721" spans="1:2" x14ac:dyDescent="0.25">
      <c r="A721" s="2">
        <f t="shared" si="647"/>
        <v>1</v>
      </c>
      <c r="B721" s="2">
        <f t="shared" si="648"/>
        <v>1900</v>
      </c>
    </row>
    <row r="722" spans="1:2" x14ac:dyDescent="0.25">
      <c r="A722" s="2">
        <f t="shared" si="647"/>
        <v>1</v>
      </c>
      <c r="B722" s="2">
        <f t="shared" si="648"/>
        <v>1900</v>
      </c>
    </row>
    <row r="723" spans="1:2" x14ac:dyDescent="0.25">
      <c r="A723" s="2">
        <f t="shared" si="647"/>
        <v>1</v>
      </c>
      <c r="B723" s="2">
        <f t="shared" si="648"/>
        <v>1900</v>
      </c>
    </row>
    <row r="724" spans="1:2" x14ac:dyDescent="0.25">
      <c r="A724" s="2">
        <f t="shared" si="647"/>
        <v>1</v>
      </c>
      <c r="B724" s="2">
        <f t="shared" si="648"/>
        <v>1900</v>
      </c>
    </row>
    <row r="725" spans="1:2" x14ac:dyDescent="0.25">
      <c r="A725" s="2">
        <f t="shared" si="647"/>
        <v>1</v>
      </c>
      <c r="B725" s="2">
        <f t="shared" si="648"/>
        <v>1900</v>
      </c>
    </row>
    <row r="726" spans="1:2" x14ac:dyDescent="0.25">
      <c r="A726" s="2">
        <f t="shared" si="647"/>
        <v>1</v>
      </c>
      <c r="B726" s="2">
        <f t="shared" si="648"/>
        <v>1900</v>
      </c>
    </row>
    <row r="727" spans="1:2" x14ac:dyDescent="0.25">
      <c r="A727" s="2">
        <f t="shared" si="647"/>
        <v>1</v>
      </c>
      <c r="B727" s="2">
        <f t="shared" si="648"/>
        <v>1900</v>
      </c>
    </row>
    <row r="728" spans="1:2" x14ac:dyDescent="0.25">
      <c r="A728" s="2">
        <f t="shared" si="647"/>
        <v>1</v>
      </c>
      <c r="B728" s="2">
        <f t="shared" si="648"/>
        <v>1900</v>
      </c>
    </row>
    <row r="729" spans="1:2" x14ac:dyDescent="0.25">
      <c r="A729" s="2">
        <f t="shared" si="647"/>
        <v>1</v>
      </c>
      <c r="B729" s="2">
        <f t="shared" si="648"/>
        <v>1900</v>
      </c>
    </row>
    <row r="730" spans="1:2" x14ac:dyDescent="0.25">
      <c r="A730" s="2">
        <f t="shared" si="647"/>
        <v>1</v>
      </c>
      <c r="B730" s="2">
        <f t="shared" si="648"/>
        <v>1900</v>
      </c>
    </row>
    <row r="731" spans="1:2" x14ac:dyDescent="0.25">
      <c r="A731" s="2">
        <f t="shared" si="647"/>
        <v>1</v>
      </c>
      <c r="B731" s="2">
        <f t="shared" si="648"/>
        <v>1900</v>
      </c>
    </row>
    <row r="732" spans="1:2" x14ac:dyDescent="0.25">
      <c r="A732" s="2">
        <f t="shared" si="647"/>
        <v>1</v>
      </c>
      <c r="B732" s="2">
        <f t="shared" si="648"/>
        <v>1900</v>
      </c>
    </row>
    <row r="733" spans="1:2" x14ac:dyDescent="0.25">
      <c r="A733" s="2">
        <f t="shared" si="647"/>
        <v>1</v>
      </c>
      <c r="B733" s="2">
        <f t="shared" si="648"/>
        <v>1900</v>
      </c>
    </row>
    <row r="734" spans="1:2" x14ac:dyDescent="0.25">
      <c r="A734" s="2">
        <f t="shared" si="647"/>
        <v>1</v>
      </c>
      <c r="B734" s="2">
        <f t="shared" si="648"/>
        <v>1900</v>
      </c>
    </row>
    <row r="735" spans="1:2" x14ac:dyDescent="0.25">
      <c r="A735" s="2">
        <f t="shared" si="647"/>
        <v>1</v>
      </c>
      <c r="B735" s="2">
        <f t="shared" si="648"/>
        <v>1900</v>
      </c>
    </row>
    <row r="736" spans="1:2" x14ac:dyDescent="0.25">
      <c r="A736" s="2">
        <f t="shared" si="647"/>
        <v>1</v>
      </c>
      <c r="B736" s="2">
        <f t="shared" si="648"/>
        <v>1900</v>
      </c>
    </row>
    <row r="737" spans="1:2" x14ac:dyDescent="0.25">
      <c r="A737" s="2">
        <f t="shared" si="647"/>
        <v>1</v>
      </c>
      <c r="B737" s="2">
        <f t="shared" si="648"/>
        <v>1900</v>
      </c>
    </row>
    <row r="738" spans="1:2" x14ac:dyDescent="0.25">
      <c r="A738" s="2">
        <f t="shared" si="647"/>
        <v>1</v>
      </c>
      <c r="B738" s="2">
        <f t="shared" si="648"/>
        <v>1900</v>
      </c>
    </row>
    <row r="739" spans="1:2" x14ac:dyDescent="0.25">
      <c r="A739" s="2">
        <f t="shared" si="647"/>
        <v>1</v>
      </c>
      <c r="B739" s="2">
        <f t="shared" si="648"/>
        <v>1900</v>
      </c>
    </row>
    <row r="740" spans="1:2" x14ac:dyDescent="0.25">
      <c r="A740" s="2">
        <f t="shared" si="647"/>
        <v>1</v>
      </c>
      <c r="B740" s="2">
        <f t="shared" si="648"/>
        <v>1900</v>
      </c>
    </row>
    <row r="741" spans="1:2" x14ac:dyDescent="0.25">
      <c r="A741" s="2">
        <f t="shared" si="647"/>
        <v>1</v>
      </c>
      <c r="B741" s="2">
        <f t="shared" si="648"/>
        <v>1900</v>
      </c>
    </row>
    <row r="742" spans="1:2" x14ac:dyDescent="0.25">
      <c r="A742" s="2">
        <f t="shared" si="647"/>
        <v>1</v>
      </c>
      <c r="B742" s="2">
        <f t="shared" si="648"/>
        <v>1900</v>
      </c>
    </row>
    <row r="743" spans="1:2" x14ac:dyDescent="0.25">
      <c r="A743" s="2">
        <f t="shared" si="647"/>
        <v>1</v>
      </c>
      <c r="B743" s="2">
        <f t="shared" si="648"/>
        <v>1900</v>
      </c>
    </row>
    <row r="744" spans="1:2" x14ac:dyDescent="0.25">
      <c r="A744" s="2">
        <f t="shared" si="647"/>
        <v>1</v>
      </c>
      <c r="B744" s="2">
        <f t="shared" si="648"/>
        <v>1900</v>
      </c>
    </row>
    <row r="745" spans="1:2" x14ac:dyDescent="0.25">
      <c r="A745" s="2">
        <f t="shared" si="647"/>
        <v>1</v>
      </c>
      <c r="B745" s="2">
        <f t="shared" si="648"/>
        <v>1900</v>
      </c>
    </row>
    <row r="746" spans="1:2" x14ac:dyDescent="0.25">
      <c r="A746" s="2">
        <f t="shared" si="647"/>
        <v>1</v>
      </c>
      <c r="B746" s="2">
        <f t="shared" si="648"/>
        <v>1900</v>
      </c>
    </row>
    <row r="747" spans="1:2" x14ac:dyDescent="0.25">
      <c r="A747" s="2">
        <f t="shared" si="647"/>
        <v>1</v>
      </c>
      <c r="B747" s="2">
        <f t="shared" si="648"/>
        <v>1900</v>
      </c>
    </row>
    <row r="748" spans="1:2" x14ac:dyDescent="0.25">
      <c r="A748" s="2">
        <f t="shared" ref="A748:A811" si="649">MONTH(C748)</f>
        <v>1</v>
      </c>
      <c r="B748" s="2">
        <f t="shared" ref="B748:B811" si="650">YEAR(C748)</f>
        <v>1900</v>
      </c>
    </row>
    <row r="749" spans="1:2" x14ac:dyDescent="0.25">
      <c r="A749" s="2">
        <f t="shared" si="649"/>
        <v>1</v>
      </c>
      <c r="B749" s="2">
        <f t="shared" si="650"/>
        <v>1900</v>
      </c>
    </row>
    <row r="750" spans="1:2" x14ac:dyDescent="0.25">
      <c r="A750" s="2">
        <f t="shared" si="649"/>
        <v>1</v>
      </c>
      <c r="B750" s="2">
        <f t="shared" si="650"/>
        <v>1900</v>
      </c>
    </row>
    <row r="751" spans="1:2" x14ac:dyDescent="0.25">
      <c r="A751" s="2">
        <f t="shared" si="649"/>
        <v>1</v>
      </c>
      <c r="B751" s="2">
        <f t="shared" si="650"/>
        <v>1900</v>
      </c>
    </row>
    <row r="752" spans="1:2" x14ac:dyDescent="0.25">
      <c r="A752" s="2">
        <f t="shared" si="649"/>
        <v>1</v>
      </c>
      <c r="B752" s="2">
        <f t="shared" si="650"/>
        <v>1900</v>
      </c>
    </row>
    <row r="753" spans="1:2" x14ac:dyDescent="0.25">
      <c r="A753" s="2">
        <f t="shared" si="649"/>
        <v>1</v>
      </c>
      <c r="B753" s="2">
        <f t="shared" si="650"/>
        <v>1900</v>
      </c>
    </row>
    <row r="754" spans="1:2" x14ac:dyDescent="0.25">
      <c r="A754" s="2">
        <f t="shared" si="649"/>
        <v>1</v>
      </c>
      <c r="B754" s="2">
        <f t="shared" si="650"/>
        <v>1900</v>
      </c>
    </row>
    <row r="755" spans="1:2" x14ac:dyDescent="0.25">
      <c r="A755" s="2">
        <f t="shared" si="649"/>
        <v>1</v>
      </c>
      <c r="B755" s="2">
        <f t="shared" si="650"/>
        <v>1900</v>
      </c>
    </row>
    <row r="756" spans="1:2" x14ac:dyDescent="0.25">
      <c r="A756" s="2">
        <f t="shared" si="649"/>
        <v>1</v>
      </c>
      <c r="B756" s="2">
        <f t="shared" si="650"/>
        <v>1900</v>
      </c>
    </row>
    <row r="757" spans="1:2" x14ac:dyDescent="0.25">
      <c r="A757" s="2">
        <f t="shared" si="649"/>
        <v>1</v>
      </c>
      <c r="B757" s="2">
        <f t="shared" si="650"/>
        <v>1900</v>
      </c>
    </row>
    <row r="758" spans="1:2" x14ac:dyDescent="0.25">
      <c r="A758" s="2">
        <f t="shared" si="649"/>
        <v>1</v>
      </c>
      <c r="B758" s="2">
        <f t="shared" si="650"/>
        <v>1900</v>
      </c>
    </row>
    <row r="759" spans="1:2" x14ac:dyDescent="0.25">
      <c r="A759" s="2">
        <f t="shared" si="649"/>
        <v>1</v>
      </c>
      <c r="B759" s="2">
        <f t="shared" si="650"/>
        <v>1900</v>
      </c>
    </row>
    <row r="760" spans="1:2" x14ac:dyDescent="0.25">
      <c r="A760" s="2">
        <f t="shared" si="649"/>
        <v>1</v>
      </c>
      <c r="B760" s="2">
        <f t="shared" si="650"/>
        <v>1900</v>
      </c>
    </row>
    <row r="761" spans="1:2" x14ac:dyDescent="0.25">
      <c r="A761" s="2">
        <f t="shared" si="649"/>
        <v>1</v>
      </c>
      <c r="B761" s="2">
        <f t="shared" si="650"/>
        <v>1900</v>
      </c>
    </row>
    <row r="762" spans="1:2" x14ac:dyDescent="0.25">
      <c r="A762" s="2">
        <f t="shared" si="649"/>
        <v>1</v>
      </c>
      <c r="B762" s="2">
        <f t="shared" si="650"/>
        <v>1900</v>
      </c>
    </row>
    <row r="763" spans="1:2" x14ac:dyDescent="0.25">
      <c r="A763" s="2">
        <f t="shared" si="649"/>
        <v>1</v>
      </c>
      <c r="B763" s="2">
        <f t="shared" si="650"/>
        <v>1900</v>
      </c>
    </row>
    <row r="764" spans="1:2" x14ac:dyDescent="0.25">
      <c r="A764" s="2">
        <f t="shared" si="649"/>
        <v>1</v>
      </c>
      <c r="B764" s="2">
        <f t="shared" si="650"/>
        <v>1900</v>
      </c>
    </row>
    <row r="765" spans="1:2" x14ac:dyDescent="0.25">
      <c r="A765" s="2">
        <f t="shared" si="649"/>
        <v>1</v>
      </c>
      <c r="B765" s="2">
        <f t="shared" si="650"/>
        <v>1900</v>
      </c>
    </row>
    <row r="766" spans="1:2" x14ac:dyDescent="0.25">
      <c r="A766" s="2">
        <f t="shared" si="649"/>
        <v>1</v>
      </c>
      <c r="B766" s="2">
        <f t="shared" si="650"/>
        <v>1900</v>
      </c>
    </row>
    <row r="767" spans="1:2" x14ac:dyDescent="0.25">
      <c r="A767" s="2">
        <f t="shared" si="649"/>
        <v>1</v>
      </c>
      <c r="B767" s="2">
        <f t="shared" si="650"/>
        <v>1900</v>
      </c>
    </row>
    <row r="768" spans="1:2" x14ac:dyDescent="0.25">
      <c r="A768" s="2">
        <f t="shared" si="649"/>
        <v>1</v>
      </c>
      <c r="B768" s="2">
        <f t="shared" si="650"/>
        <v>1900</v>
      </c>
    </row>
    <row r="769" spans="1:2" x14ac:dyDescent="0.25">
      <c r="A769" s="2">
        <f t="shared" si="649"/>
        <v>1</v>
      </c>
      <c r="B769" s="2">
        <f t="shared" si="650"/>
        <v>1900</v>
      </c>
    </row>
    <row r="770" spans="1:2" x14ac:dyDescent="0.25">
      <c r="A770" s="2">
        <f t="shared" si="649"/>
        <v>1</v>
      </c>
      <c r="B770" s="2">
        <f t="shared" si="650"/>
        <v>1900</v>
      </c>
    </row>
    <row r="771" spans="1:2" x14ac:dyDescent="0.25">
      <c r="A771" s="2">
        <f t="shared" si="649"/>
        <v>1</v>
      </c>
      <c r="B771" s="2">
        <f t="shared" si="650"/>
        <v>1900</v>
      </c>
    </row>
    <row r="772" spans="1:2" x14ac:dyDescent="0.25">
      <c r="A772" s="2">
        <f t="shared" si="649"/>
        <v>1</v>
      </c>
      <c r="B772" s="2">
        <f t="shared" si="650"/>
        <v>1900</v>
      </c>
    </row>
    <row r="773" spans="1:2" x14ac:dyDescent="0.25">
      <c r="A773" s="2">
        <f t="shared" si="649"/>
        <v>1</v>
      </c>
      <c r="B773" s="2">
        <f t="shared" si="650"/>
        <v>1900</v>
      </c>
    </row>
    <row r="774" spans="1:2" x14ac:dyDescent="0.25">
      <c r="A774" s="2">
        <f t="shared" si="649"/>
        <v>1</v>
      </c>
      <c r="B774" s="2">
        <f t="shared" si="650"/>
        <v>1900</v>
      </c>
    </row>
    <row r="775" spans="1:2" x14ac:dyDescent="0.25">
      <c r="A775" s="2">
        <f t="shared" si="649"/>
        <v>1</v>
      </c>
      <c r="B775" s="2">
        <f t="shared" si="650"/>
        <v>1900</v>
      </c>
    </row>
    <row r="776" spans="1:2" x14ac:dyDescent="0.25">
      <c r="A776" s="2">
        <f t="shared" si="649"/>
        <v>1</v>
      </c>
      <c r="B776" s="2">
        <f t="shared" si="650"/>
        <v>1900</v>
      </c>
    </row>
    <row r="777" spans="1:2" x14ac:dyDescent="0.25">
      <c r="A777" s="2">
        <f t="shared" si="649"/>
        <v>1</v>
      </c>
      <c r="B777" s="2">
        <f t="shared" si="650"/>
        <v>1900</v>
      </c>
    </row>
    <row r="778" spans="1:2" x14ac:dyDescent="0.25">
      <c r="A778" s="2">
        <f t="shared" si="649"/>
        <v>1</v>
      </c>
      <c r="B778" s="2">
        <f t="shared" si="650"/>
        <v>1900</v>
      </c>
    </row>
    <row r="779" spans="1:2" x14ac:dyDescent="0.25">
      <c r="A779" s="2">
        <f t="shared" si="649"/>
        <v>1</v>
      </c>
      <c r="B779" s="2">
        <f t="shared" si="650"/>
        <v>1900</v>
      </c>
    </row>
    <row r="780" spans="1:2" x14ac:dyDescent="0.25">
      <c r="A780" s="2">
        <f t="shared" si="649"/>
        <v>1</v>
      </c>
      <c r="B780" s="2">
        <f t="shared" si="650"/>
        <v>1900</v>
      </c>
    </row>
    <row r="781" spans="1:2" x14ac:dyDescent="0.25">
      <c r="A781" s="2">
        <f t="shared" si="649"/>
        <v>1</v>
      </c>
      <c r="B781" s="2">
        <f t="shared" si="650"/>
        <v>1900</v>
      </c>
    </row>
    <row r="782" spans="1:2" x14ac:dyDescent="0.25">
      <c r="A782" s="2">
        <f t="shared" si="649"/>
        <v>1</v>
      </c>
      <c r="B782" s="2">
        <f t="shared" si="650"/>
        <v>1900</v>
      </c>
    </row>
    <row r="783" spans="1:2" x14ac:dyDescent="0.25">
      <c r="A783" s="2">
        <f t="shared" si="649"/>
        <v>1</v>
      </c>
      <c r="B783" s="2">
        <f t="shared" si="650"/>
        <v>1900</v>
      </c>
    </row>
    <row r="784" spans="1:2" x14ac:dyDescent="0.25">
      <c r="A784" s="2">
        <f t="shared" si="649"/>
        <v>1</v>
      </c>
      <c r="B784" s="2">
        <f t="shared" si="650"/>
        <v>1900</v>
      </c>
    </row>
    <row r="785" spans="1:2" x14ac:dyDescent="0.25">
      <c r="A785" s="2">
        <f t="shared" si="649"/>
        <v>1</v>
      </c>
      <c r="B785" s="2">
        <f t="shared" si="650"/>
        <v>1900</v>
      </c>
    </row>
    <row r="786" spans="1:2" x14ac:dyDescent="0.25">
      <c r="A786" s="2">
        <f t="shared" si="649"/>
        <v>1</v>
      </c>
      <c r="B786" s="2">
        <f t="shared" si="650"/>
        <v>1900</v>
      </c>
    </row>
    <row r="787" spans="1:2" x14ac:dyDescent="0.25">
      <c r="A787" s="2">
        <f t="shared" si="649"/>
        <v>1</v>
      </c>
      <c r="B787" s="2">
        <f t="shared" si="650"/>
        <v>1900</v>
      </c>
    </row>
    <row r="788" spans="1:2" x14ac:dyDescent="0.25">
      <c r="A788" s="2">
        <f t="shared" si="649"/>
        <v>1</v>
      </c>
      <c r="B788" s="2">
        <f t="shared" si="650"/>
        <v>1900</v>
      </c>
    </row>
    <row r="789" spans="1:2" x14ac:dyDescent="0.25">
      <c r="A789" s="2">
        <f t="shared" si="649"/>
        <v>1</v>
      </c>
      <c r="B789" s="2">
        <f t="shared" si="650"/>
        <v>1900</v>
      </c>
    </row>
    <row r="790" spans="1:2" x14ac:dyDescent="0.25">
      <c r="A790" s="2">
        <f t="shared" si="649"/>
        <v>1</v>
      </c>
      <c r="B790" s="2">
        <f t="shared" si="650"/>
        <v>1900</v>
      </c>
    </row>
    <row r="791" spans="1:2" x14ac:dyDescent="0.25">
      <c r="A791" s="2">
        <f t="shared" si="649"/>
        <v>1</v>
      </c>
      <c r="B791" s="2">
        <f t="shared" si="650"/>
        <v>1900</v>
      </c>
    </row>
    <row r="792" spans="1:2" x14ac:dyDescent="0.25">
      <c r="A792" s="2">
        <f t="shared" si="649"/>
        <v>1</v>
      </c>
      <c r="B792" s="2">
        <f t="shared" si="650"/>
        <v>1900</v>
      </c>
    </row>
    <row r="793" spans="1:2" x14ac:dyDescent="0.25">
      <c r="A793" s="2">
        <f t="shared" si="649"/>
        <v>1</v>
      </c>
      <c r="B793" s="2">
        <f t="shared" si="650"/>
        <v>1900</v>
      </c>
    </row>
    <row r="794" spans="1:2" x14ac:dyDescent="0.25">
      <c r="A794" s="2">
        <f t="shared" si="649"/>
        <v>1</v>
      </c>
      <c r="B794" s="2">
        <f t="shared" si="650"/>
        <v>1900</v>
      </c>
    </row>
    <row r="795" spans="1:2" x14ac:dyDescent="0.25">
      <c r="A795" s="2">
        <f t="shared" si="649"/>
        <v>1</v>
      </c>
      <c r="B795" s="2">
        <f t="shared" si="650"/>
        <v>1900</v>
      </c>
    </row>
    <row r="796" spans="1:2" x14ac:dyDescent="0.25">
      <c r="A796" s="2">
        <f t="shared" si="649"/>
        <v>1</v>
      </c>
      <c r="B796" s="2">
        <f t="shared" si="650"/>
        <v>1900</v>
      </c>
    </row>
    <row r="797" spans="1:2" x14ac:dyDescent="0.25">
      <c r="A797" s="2">
        <f t="shared" si="649"/>
        <v>1</v>
      </c>
      <c r="B797" s="2">
        <f t="shared" si="650"/>
        <v>1900</v>
      </c>
    </row>
    <row r="798" spans="1:2" x14ac:dyDescent="0.25">
      <c r="A798" s="2">
        <f t="shared" si="649"/>
        <v>1</v>
      </c>
      <c r="B798" s="2">
        <f t="shared" si="650"/>
        <v>1900</v>
      </c>
    </row>
    <row r="799" spans="1:2" x14ac:dyDescent="0.25">
      <c r="A799" s="2">
        <f t="shared" si="649"/>
        <v>1</v>
      </c>
      <c r="B799" s="2">
        <f t="shared" si="650"/>
        <v>1900</v>
      </c>
    </row>
    <row r="800" spans="1:2" x14ac:dyDescent="0.25">
      <c r="A800" s="2">
        <f t="shared" si="649"/>
        <v>1</v>
      </c>
      <c r="B800" s="2">
        <f t="shared" si="650"/>
        <v>1900</v>
      </c>
    </row>
    <row r="801" spans="1:2" x14ac:dyDescent="0.25">
      <c r="A801" s="2">
        <f t="shared" si="649"/>
        <v>1</v>
      </c>
      <c r="B801" s="2">
        <f t="shared" si="650"/>
        <v>1900</v>
      </c>
    </row>
    <row r="802" spans="1:2" x14ac:dyDescent="0.25">
      <c r="A802" s="2">
        <f t="shared" si="649"/>
        <v>1</v>
      </c>
      <c r="B802" s="2">
        <f t="shared" si="650"/>
        <v>1900</v>
      </c>
    </row>
    <row r="803" spans="1:2" x14ac:dyDescent="0.25">
      <c r="A803" s="2">
        <f t="shared" si="649"/>
        <v>1</v>
      </c>
      <c r="B803" s="2">
        <f t="shared" si="650"/>
        <v>1900</v>
      </c>
    </row>
    <row r="804" spans="1:2" x14ac:dyDescent="0.25">
      <c r="A804" s="2">
        <f t="shared" si="649"/>
        <v>1</v>
      </c>
      <c r="B804" s="2">
        <f t="shared" si="650"/>
        <v>1900</v>
      </c>
    </row>
    <row r="805" spans="1:2" x14ac:dyDescent="0.25">
      <c r="A805" s="2">
        <f t="shared" si="649"/>
        <v>1</v>
      </c>
      <c r="B805" s="2">
        <f t="shared" si="650"/>
        <v>1900</v>
      </c>
    </row>
    <row r="806" spans="1:2" x14ac:dyDescent="0.25">
      <c r="A806" s="2">
        <f t="shared" si="649"/>
        <v>1</v>
      </c>
      <c r="B806" s="2">
        <f t="shared" si="650"/>
        <v>1900</v>
      </c>
    </row>
    <row r="807" spans="1:2" x14ac:dyDescent="0.25">
      <c r="A807" s="2">
        <f t="shared" si="649"/>
        <v>1</v>
      </c>
      <c r="B807" s="2">
        <f t="shared" si="650"/>
        <v>1900</v>
      </c>
    </row>
    <row r="808" spans="1:2" x14ac:dyDescent="0.25">
      <c r="A808" s="2">
        <f t="shared" si="649"/>
        <v>1</v>
      </c>
      <c r="B808" s="2">
        <f t="shared" si="650"/>
        <v>1900</v>
      </c>
    </row>
    <row r="809" spans="1:2" x14ac:dyDescent="0.25">
      <c r="A809" s="2">
        <f t="shared" si="649"/>
        <v>1</v>
      </c>
      <c r="B809" s="2">
        <f t="shared" si="650"/>
        <v>1900</v>
      </c>
    </row>
    <row r="810" spans="1:2" x14ac:dyDescent="0.25">
      <c r="A810" s="2">
        <f t="shared" si="649"/>
        <v>1</v>
      </c>
      <c r="B810" s="2">
        <f t="shared" si="650"/>
        <v>1900</v>
      </c>
    </row>
    <row r="811" spans="1:2" x14ac:dyDescent="0.25">
      <c r="A811" s="2">
        <f t="shared" si="649"/>
        <v>1</v>
      </c>
      <c r="B811" s="2">
        <f t="shared" si="650"/>
        <v>1900</v>
      </c>
    </row>
    <row r="812" spans="1:2" x14ac:dyDescent="0.25">
      <c r="A812" s="2">
        <f t="shared" ref="A812:A875" si="651">MONTH(C812)</f>
        <v>1</v>
      </c>
      <c r="B812" s="2">
        <f t="shared" ref="B812:B875" si="652">YEAR(C812)</f>
        <v>1900</v>
      </c>
    </row>
    <row r="813" spans="1:2" x14ac:dyDescent="0.25">
      <c r="A813" s="2">
        <f t="shared" si="651"/>
        <v>1</v>
      </c>
      <c r="B813" s="2">
        <f t="shared" si="652"/>
        <v>1900</v>
      </c>
    </row>
    <row r="814" spans="1:2" x14ac:dyDescent="0.25">
      <c r="A814" s="2">
        <f t="shared" si="651"/>
        <v>1</v>
      </c>
      <c r="B814" s="2">
        <f t="shared" si="652"/>
        <v>1900</v>
      </c>
    </row>
    <row r="815" spans="1:2" x14ac:dyDescent="0.25">
      <c r="A815" s="2">
        <f t="shared" si="651"/>
        <v>1</v>
      </c>
      <c r="B815" s="2">
        <f t="shared" si="652"/>
        <v>1900</v>
      </c>
    </row>
    <row r="816" spans="1:2" x14ac:dyDescent="0.25">
      <c r="A816" s="2">
        <f t="shared" si="651"/>
        <v>1</v>
      </c>
      <c r="B816" s="2">
        <f t="shared" si="652"/>
        <v>1900</v>
      </c>
    </row>
    <row r="817" spans="1:2" x14ac:dyDescent="0.25">
      <c r="A817" s="2">
        <f t="shared" si="651"/>
        <v>1</v>
      </c>
      <c r="B817" s="2">
        <f t="shared" si="652"/>
        <v>1900</v>
      </c>
    </row>
    <row r="818" spans="1:2" x14ac:dyDescent="0.25">
      <c r="A818" s="2">
        <f t="shared" si="651"/>
        <v>1</v>
      </c>
      <c r="B818" s="2">
        <f t="shared" si="652"/>
        <v>1900</v>
      </c>
    </row>
    <row r="819" spans="1:2" x14ac:dyDescent="0.25">
      <c r="A819" s="2">
        <f t="shared" si="651"/>
        <v>1</v>
      </c>
      <c r="B819" s="2">
        <f t="shared" si="652"/>
        <v>1900</v>
      </c>
    </row>
    <row r="820" spans="1:2" x14ac:dyDescent="0.25">
      <c r="A820" s="2">
        <f t="shared" si="651"/>
        <v>1</v>
      </c>
      <c r="B820" s="2">
        <f t="shared" si="652"/>
        <v>1900</v>
      </c>
    </row>
    <row r="821" spans="1:2" x14ac:dyDescent="0.25">
      <c r="A821" s="2">
        <f t="shared" si="651"/>
        <v>1</v>
      </c>
      <c r="B821" s="2">
        <f t="shared" si="652"/>
        <v>1900</v>
      </c>
    </row>
    <row r="822" spans="1:2" x14ac:dyDescent="0.25">
      <c r="A822" s="2">
        <f t="shared" si="651"/>
        <v>1</v>
      </c>
      <c r="B822" s="2">
        <f t="shared" si="652"/>
        <v>1900</v>
      </c>
    </row>
    <row r="823" spans="1:2" x14ac:dyDescent="0.25">
      <c r="A823" s="2">
        <f t="shared" si="651"/>
        <v>1</v>
      </c>
      <c r="B823" s="2">
        <f t="shared" si="652"/>
        <v>1900</v>
      </c>
    </row>
    <row r="824" spans="1:2" x14ac:dyDescent="0.25">
      <c r="A824" s="2">
        <f t="shared" si="651"/>
        <v>1</v>
      </c>
      <c r="B824" s="2">
        <f t="shared" si="652"/>
        <v>1900</v>
      </c>
    </row>
    <row r="825" spans="1:2" x14ac:dyDescent="0.25">
      <c r="A825" s="2">
        <f t="shared" si="651"/>
        <v>1</v>
      </c>
      <c r="B825" s="2">
        <f t="shared" si="652"/>
        <v>1900</v>
      </c>
    </row>
    <row r="826" spans="1:2" x14ac:dyDescent="0.25">
      <c r="A826" s="2">
        <f t="shared" si="651"/>
        <v>1</v>
      </c>
      <c r="B826" s="2">
        <f t="shared" si="652"/>
        <v>1900</v>
      </c>
    </row>
    <row r="827" spans="1:2" x14ac:dyDescent="0.25">
      <c r="A827" s="2">
        <f t="shared" si="651"/>
        <v>1</v>
      </c>
      <c r="B827" s="2">
        <f t="shared" si="652"/>
        <v>1900</v>
      </c>
    </row>
    <row r="828" spans="1:2" x14ac:dyDescent="0.25">
      <c r="A828" s="2">
        <f t="shared" si="651"/>
        <v>1</v>
      </c>
      <c r="B828" s="2">
        <f t="shared" si="652"/>
        <v>1900</v>
      </c>
    </row>
    <row r="829" spans="1:2" x14ac:dyDescent="0.25">
      <c r="A829" s="2">
        <f t="shared" si="651"/>
        <v>1</v>
      </c>
      <c r="B829" s="2">
        <f t="shared" si="652"/>
        <v>1900</v>
      </c>
    </row>
    <row r="830" spans="1:2" x14ac:dyDescent="0.25">
      <c r="A830" s="2">
        <f t="shared" si="651"/>
        <v>1</v>
      </c>
      <c r="B830" s="2">
        <f t="shared" si="652"/>
        <v>1900</v>
      </c>
    </row>
    <row r="831" spans="1:2" x14ac:dyDescent="0.25">
      <c r="A831" s="2">
        <f t="shared" si="651"/>
        <v>1</v>
      </c>
      <c r="B831" s="2">
        <f t="shared" si="652"/>
        <v>1900</v>
      </c>
    </row>
    <row r="832" spans="1:2" x14ac:dyDescent="0.25">
      <c r="A832" s="2">
        <f t="shared" si="651"/>
        <v>1</v>
      </c>
      <c r="B832" s="2">
        <f t="shared" si="652"/>
        <v>1900</v>
      </c>
    </row>
    <row r="833" spans="1:2" x14ac:dyDescent="0.25">
      <c r="A833" s="2">
        <f t="shared" si="651"/>
        <v>1</v>
      </c>
      <c r="B833" s="2">
        <f t="shared" si="652"/>
        <v>1900</v>
      </c>
    </row>
    <row r="834" spans="1:2" x14ac:dyDescent="0.25">
      <c r="A834" s="2">
        <f t="shared" si="651"/>
        <v>1</v>
      </c>
      <c r="B834" s="2">
        <f t="shared" si="652"/>
        <v>1900</v>
      </c>
    </row>
    <row r="835" spans="1:2" x14ac:dyDescent="0.25">
      <c r="A835" s="2">
        <f t="shared" si="651"/>
        <v>1</v>
      </c>
      <c r="B835" s="2">
        <f t="shared" si="652"/>
        <v>1900</v>
      </c>
    </row>
    <row r="836" spans="1:2" x14ac:dyDescent="0.25">
      <c r="A836" s="2">
        <f t="shared" si="651"/>
        <v>1</v>
      </c>
      <c r="B836" s="2">
        <f t="shared" si="652"/>
        <v>1900</v>
      </c>
    </row>
    <row r="837" spans="1:2" x14ac:dyDescent="0.25">
      <c r="A837" s="2">
        <f t="shared" si="651"/>
        <v>1</v>
      </c>
      <c r="B837" s="2">
        <f t="shared" si="652"/>
        <v>1900</v>
      </c>
    </row>
    <row r="838" spans="1:2" x14ac:dyDescent="0.25">
      <c r="A838" s="2">
        <f t="shared" si="651"/>
        <v>1</v>
      </c>
      <c r="B838" s="2">
        <f t="shared" si="652"/>
        <v>1900</v>
      </c>
    </row>
    <row r="839" spans="1:2" x14ac:dyDescent="0.25">
      <c r="A839" s="2">
        <f t="shared" si="651"/>
        <v>1</v>
      </c>
      <c r="B839" s="2">
        <f t="shared" si="652"/>
        <v>1900</v>
      </c>
    </row>
    <row r="840" spans="1:2" x14ac:dyDescent="0.25">
      <c r="A840" s="2">
        <f t="shared" si="651"/>
        <v>1</v>
      </c>
      <c r="B840" s="2">
        <f t="shared" si="652"/>
        <v>1900</v>
      </c>
    </row>
    <row r="841" spans="1:2" x14ac:dyDescent="0.25">
      <c r="A841" s="2">
        <f t="shared" si="651"/>
        <v>1</v>
      </c>
      <c r="B841" s="2">
        <f t="shared" si="652"/>
        <v>1900</v>
      </c>
    </row>
    <row r="842" spans="1:2" x14ac:dyDescent="0.25">
      <c r="A842" s="2">
        <f t="shared" si="651"/>
        <v>1</v>
      </c>
      <c r="B842" s="2">
        <f t="shared" si="652"/>
        <v>1900</v>
      </c>
    </row>
    <row r="843" spans="1:2" x14ac:dyDescent="0.25">
      <c r="A843" s="2">
        <f t="shared" si="651"/>
        <v>1</v>
      </c>
      <c r="B843" s="2">
        <f t="shared" si="652"/>
        <v>1900</v>
      </c>
    </row>
    <row r="844" spans="1:2" x14ac:dyDescent="0.25">
      <c r="A844" s="2">
        <f t="shared" si="651"/>
        <v>1</v>
      </c>
      <c r="B844" s="2">
        <f t="shared" si="652"/>
        <v>1900</v>
      </c>
    </row>
    <row r="845" spans="1:2" x14ac:dyDescent="0.25">
      <c r="A845" s="2">
        <f t="shared" si="651"/>
        <v>1</v>
      </c>
      <c r="B845" s="2">
        <f t="shared" si="652"/>
        <v>1900</v>
      </c>
    </row>
    <row r="846" spans="1:2" x14ac:dyDescent="0.25">
      <c r="A846" s="2">
        <f t="shared" si="651"/>
        <v>1</v>
      </c>
      <c r="B846" s="2">
        <f t="shared" si="652"/>
        <v>1900</v>
      </c>
    </row>
    <row r="847" spans="1:2" x14ac:dyDescent="0.25">
      <c r="A847" s="2">
        <f t="shared" si="651"/>
        <v>1</v>
      </c>
      <c r="B847" s="2">
        <f t="shared" si="652"/>
        <v>1900</v>
      </c>
    </row>
    <row r="848" spans="1:2" x14ac:dyDescent="0.25">
      <c r="A848" s="2">
        <f t="shared" si="651"/>
        <v>1</v>
      </c>
      <c r="B848" s="2">
        <f t="shared" si="652"/>
        <v>1900</v>
      </c>
    </row>
    <row r="849" spans="1:2" x14ac:dyDescent="0.25">
      <c r="A849" s="2">
        <f t="shared" si="651"/>
        <v>1</v>
      </c>
      <c r="B849" s="2">
        <f t="shared" si="652"/>
        <v>1900</v>
      </c>
    </row>
    <row r="850" spans="1:2" x14ac:dyDescent="0.25">
      <c r="A850" s="2">
        <f t="shared" si="651"/>
        <v>1</v>
      </c>
      <c r="B850" s="2">
        <f t="shared" si="652"/>
        <v>1900</v>
      </c>
    </row>
    <row r="851" spans="1:2" x14ac:dyDescent="0.25">
      <c r="A851" s="2">
        <f t="shared" si="651"/>
        <v>1</v>
      </c>
      <c r="B851" s="2">
        <f t="shared" si="652"/>
        <v>1900</v>
      </c>
    </row>
    <row r="852" spans="1:2" x14ac:dyDescent="0.25">
      <c r="A852" s="2">
        <f t="shared" si="651"/>
        <v>1</v>
      </c>
      <c r="B852" s="2">
        <f t="shared" si="652"/>
        <v>1900</v>
      </c>
    </row>
    <row r="853" spans="1:2" x14ac:dyDescent="0.25">
      <c r="A853" s="2">
        <f t="shared" si="651"/>
        <v>1</v>
      </c>
      <c r="B853" s="2">
        <f t="shared" si="652"/>
        <v>1900</v>
      </c>
    </row>
    <row r="854" spans="1:2" x14ac:dyDescent="0.25">
      <c r="A854" s="2">
        <f t="shared" si="651"/>
        <v>1</v>
      </c>
      <c r="B854" s="2">
        <f t="shared" si="652"/>
        <v>1900</v>
      </c>
    </row>
    <row r="855" spans="1:2" x14ac:dyDescent="0.25">
      <c r="A855" s="2">
        <f t="shared" si="651"/>
        <v>1</v>
      </c>
      <c r="B855" s="2">
        <f t="shared" si="652"/>
        <v>1900</v>
      </c>
    </row>
    <row r="856" spans="1:2" x14ac:dyDescent="0.25">
      <c r="A856" s="2">
        <f t="shared" si="651"/>
        <v>1</v>
      </c>
      <c r="B856" s="2">
        <f t="shared" si="652"/>
        <v>1900</v>
      </c>
    </row>
    <row r="857" spans="1:2" x14ac:dyDescent="0.25">
      <c r="A857" s="2">
        <f t="shared" si="651"/>
        <v>1</v>
      </c>
      <c r="B857" s="2">
        <f t="shared" si="652"/>
        <v>1900</v>
      </c>
    </row>
    <row r="858" spans="1:2" x14ac:dyDescent="0.25">
      <c r="A858" s="2">
        <f t="shared" si="651"/>
        <v>1</v>
      </c>
      <c r="B858" s="2">
        <f t="shared" si="652"/>
        <v>1900</v>
      </c>
    </row>
    <row r="859" spans="1:2" x14ac:dyDescent="0.25">
      <c r="A859" s="2">
        <f t="shared" si="651"/>
        <v>1</v>
      </c>
      <c r="B859" s="2">
        <f t="shared" si="652"/>
        <v>1900</v>
      </c>
    </row>
    <row r="860" spans="1:2" x14ac:dyDescent="0.25">
      <c r="A860" s="2">
        <f t="shared" si="651"/>
        <v>1</v>
      </c>
      <c r="B860" s="2">
        <f t="shared" si="652"/>
        <v>1900</v>
      </c>
    </row>
    <row r="861" spans="1:2" x14ac:dyDescent="0.25">
      <c r="A861" s="2">
        <f t="shared" si="651"/>
        <v>1</v>
      </c>
      <c r="B861" s="2">
        <f t="shared" si="652"/>
        <v>1900</v>
      </c>
    </row>
    <row r="862" spans="1:2" x14ac:dyDescent="0.25">
      <c r="A862" s="2">
        <f t="shared" si="651"/>
        <v>1</v>
      </c>
      <c r="B862" s="2">
        <f t="shared" si="652"/>
        <v>1900</v>
      </c>
    </row>
    <row r="863" spans="1:2" x14ac:dyDescent="0.25">
      <c r="A863" s="2">
        <f t="shared" si="651"/>
        <v>1</v>
      </c>
      <c r="B863" s="2">
        <f t="shared" si="652"/>
        <v>1900</v>
      </c>
    </row>
    <row r="864" spans="1:2" x14ac:dyDescent="0.25">
      <c r="A864" s="2">
        <f t="shared" si="651"/>
        <v>1</v>
      </c>
      <c r="B864" s="2">
        <f t="shared" si="652"/>
        <v>1900</v>
      </c>
    </row>
    <row r="865" spans="1:2" x14ac:dyDescent="0.25">
      <c r="A865" s="2">
        <f t="shared" si="651"/>
        <v>1</v>
      </c>
      <c r="B865" s="2">
        <f t="shared" si="652"/>
        <v>1900</v>
      </c>
    </row>
    <row r="866" spans="1:2" x14ac:dyDescent="0.25">
      <c r="A866" s="2">
        <f t="shared" si="651"/>
        <v>1</v>
      </c>
      <c r="B866" s="2">
        <f t="shared" si="652"/>
        <v>1900</v>
      </c>
    </row>
    <row r="867" spans="1:2" x14ac:dyDescent="0.25">
      <c r="A867" s="2">
        <f t="shared" si="651"/>
        <v>1</v>
      </c>
      <c r="B867" s="2">
        <f t="shared" si="652"/>
        <v>1900</v>
      </c>
    </row>
    <row r="868" spans="1:2" x14ac:dyDescent="0.25">
      <c r="A868" s="2">
        <f t="shared" si="651"/>
        <v>1</v>
      </c>
      <c r="B868" s="2">
        <f t="shared" si="652"/>
        <v>1900</v>
      </c>
    </row>
    <row r="869" spans="1:2" x14ac:dyDescent="0.25">
      <c r="A869" s="2">
        <f t="shared" si="651"/>
        <v>1</v>
      </c>
      <c r="B869" s="2">
        <f t="shared" si="652"/>
        <v>1900</v>
      </c>
    </row>
    <row r="870" spans="1:2" x14ac:dyDescent="0.25">
      <c r="A870" s="2">
        <f t="shared" si="651"/>
        <v>1</v>
      </c>
      <c r="B870" s="2">
        <f t="shared" si="652"/>
        <v>1900</v>
      </c>
    </row>
    <row r="871" spans="1:2" x14ac:dyDescent="0.25">
      <c r="A871" s="2">
        <f t="shared" si="651"/>
        <v>1</v>
      </c>
      <c r="B871" s="2">
        <f t="shared" si="652"/>
        <v>1900</v>
      </c>
    </row>
    <row r="872" spans="1:2" x14ac:dyDescent="0.25">
      <c r="A872" s="2">
        <f t="shared" si="651"/>
        <v>1</v>
      </c>
      <c r="B872" s="2">
        <f t="shared" si="652"/>
        <v>1900</v>
      </c>
    </row>
    <row r="873" spans="1:2" x14ac:dyDescent="0.25">
      <c r="A873" s="2">
        <f t="shared" si="651"/>
        <v>1</v>
      </c>
      <c r="B873" s="2">
        <f t="shared" si="652"/>
        <v>1900</v>
      </c>
    </row>
    <row r="874" spans="1:2" x14ac:dyDescent="0.25">
      <c r="A874" s="2">
        <f t="shared" si="651"/>
        <v>1</v>
      </c>
      <c r="B874" s="2">
        <f t="shared" si="652"/>
        <v>1900</v>
      </c>
    </row>
    <row r="875" spans="1:2" x14ac:dyDescent="0.25">
      <c r="A875" s="2">
        <f t="shared" si="651"/>
        <v>1</v>
      </c>
      <c r="B875" s="2">
        <f t="shared" si="652"/>
        <v>1900</v>
      </c>
    </row>
    <row r="876" spans="1:2" x14ac:dyDescent="0.25">
      <c r="A876" s="2">
        <f t="shared" ref="A876:A939" si="653">MONTH(C876)</f>
        <v>1</v>
      </c>
      <c r="B876" s="2">
        <f t="shared" ref="B876:B939" si="654">YEAR(C876)</f>
        <v>1900</v>
      </c>
    </row>
    <row r="877" spans="1:2" x14ac:dyDescent="0.25">
      <c r="A877" s="2">
        <f t="shared" si="653"/>
        <v>1</v>
      </c>
      <c r="B877" s="2">
        <f t="shared" si="654"/>
        <v>1900</v>
      </c>
    </row>
    <row r="878" spans="1:2" x14ac:dyDescent="0.25">
      <c r="A878" s="2">
        <f t="shared" si="653"/>
        <v>1</v>
      </c>
      <c r="B878" s="2">
        <f t="shared" si="654"/>
        <v>1900</v>
      </c>
    </row>
    <row r="879" spans="1:2" x14ac:dyDescent="0.25">
      <c r="A879" s="2">
        <f t="shared" si="653"/>
        <v>1</v>
      </c>
      <c r="B879" s="2">
        <f t="shared" si="654"/>
        <v>1900</v>
      </c>
    </row>
    <row r="880" spans="1:2" x14ac:dyDescent="0.25">
      <c r="A880" s="2">
        <f t="shared" si="653"/>
        <v>1</v>
      </c>
      <c r="B880" s="2">
        <f t="shared" si="654"/>
        <v>1900</v>
      </c>
    </row>
    <row r="881" spans="1:2" x14ac:dyDescent="0.25">
      <c r="A881" s="2">
        <f t="shared" si="653"/>
        <v>1</v>
      </c>
      <c r="B881" s="2">
        <f t="shared" si="654"/>
        <v>1900</v>
      </c>
    </row>
    <row r="882" spans="1:2" x14ac:dyDescent="0.25">
      <c r="A882" s="2">
        <f t="shared" si="653"/>
        <v>1</v>
      </c>
      <c r="B882" s="2">
        <f t="shared" si="654"/>
        <v>1900</v>
      </c>
    </row>
    <row r="883" spans="1:2" x14ac:dyDescent="0.25">
      <c r="A883" s="2">
        <f t="shared" si="653"/>
        <v>1</v>
      </c>
      <c r="B883" s="2">
        <f t="shared" si="654"/>
        <v>1900</v>
      </c>
    </row>
    <row r="884" spans="1:2" x14ac:dyDescent="0.25">
      <c r="A884" s="2">
        <f t="shared" si="653"/>
        <v>1</v>
      </c>
      <c r="B884" s="2">
        <f t="shared" si="654"/>
        <v>1900</v>
      </c>
    </row>
    <row r="885" spans="1:2" x14ac:dyDescent="0.25">
      <c r="A885" s="2">
        <f t="shared" si="653"/>
        <v>1</v>
      </c>
      <c r="B885" s="2">
        <f t="shared" si="654"/>
        <v>1900</v>
      </c>
    </row>
    <row r="886" spans="1:2" x14ac:dyDescent="0.25">
      <c r="A886" s="2">
        <f t="shared" si="653"/>
        <v>1</v>
      </c>
      <c r="B886" s="2">
        <f t="shared" si="654"/>
        <v>1900</v>
      </c>
    </row>
    <row r="887" spans="1:2" x14ac:dyDescent="0.25">
      <c r="A887" s="2">
        <f t="shared" si="653"/>
        <v>1</v>
      </c>
      <c r="B887" s="2">
        <f t="shared" si="654"/>
        <v>1900</v>
      </c>
    </row>
    <row r="888" spans="1:2" x14ac:dyDescent="0.25">
      <c r="A888" s="2">
        <f t="shared" si="653"/>
        <v>1</v>
      </c>
      <c r="B888" s="2">
        <f t="shared" si="654"/>
        <v>1900</v>
      </c>
    </row>
    <row r="889" spans="1:2" x14ac:dyDescent="0.25">
      <c r="A889" s="2">
        <f t="shared" si="653"/>
        <v>1</v>
      </c>
      <c r="B889" s="2">
        <f t="shared" si="654"/>
        <v>1900</v>
      </c>
    </row>
    <row r="890" spans="1:2" x14ac:dyDescent="0.25">
      <c r="A890" s="2">
        <f t="shared" si="653"/>
        <v>1</v>
      </c>
      <c r="B890" s="2">
        <f t="shared" si="654"/>
        <v>1900</v>
      </c>
    </row>
    <row r="891" spans="1:2" x14ac:dyDescent="0.25">
      <c r="A891" s="2">
        <f t="shared" si="653"/>
        <v>1</v>
      </c>
      <c r="B891" s="2">
        <f t="shared" si="654"/>
        <v>1900</v>
      </c>
    </row>
    <row r="892" spans="1:2" x14ac:dyDescent="0.25">
      <c r="A892" s="2">
        <f t="shared" si="653"/>
        <v>1</v>
      </c>
      <c r="B892" s="2">
        <f t="shared" si="654"/>
        <v>1900</v>
      </c>
    </row>
    <row r="893" spans="1:2" x14ac:dyDescent="0.25">
      <c r="A893" s="2">
        <f t="shared" si="653"/>
        <v>1</v>
      </c>
      <c r="B893" s="2">
        <f t="shared" si="654"/>
        <v>1900</v>
      </c>
    </row>
    <row r="894" spans="1:2" x14ac:dyDescent="0.25">
      <c r="A894" s="2">
        <f t="shared" si="653"/>
        <v>1</v>
      </c>
      <c r="B894" s="2">
        <f t="shared" si="654"/>
        <v>1900</v>
      </c>
    </row>
    <row r="895" spans="1:2" x14ac:dyDescent="0.25">
      <c r="A895" s="2">
        <f t="shared" si="653"/>
        <v>1</v>
      </c>
      <c r="B895" s="2">
        <f t="shared" si="654"/>
        <v>1900</v>
      </c>
    </row>
    <row r="896" spans="1:2" x14ac:dyDescent="0.25">
      <c r="A896" s="2">
        <f t="shared" si="653"/>
        <v>1</v>
      </c>
      <c r="B896" s="2">
        <f t="shared" si="654"/>
        <v>1900</v>
      </c>
    </row>
    <row r="897" spans="1:2" x14ac:dyDescent="0.25">
      <c r="A897" s="2">
        <f t="shared" si="653"/>
        <v>1</v>
      </c>
      <c r="B897" s="2">
        <f t="shared" si="654"/>
        <v>1900</v>
      </c>
    </row>
    <row r="898" spans="1:2" x14ac:dyDescent="0.25">
      <c r="A898" s="2">
        <f t="shared" si="653"/>
        <v>1</v>
      </c>
      <c r="B898" s="2">
        <f t="shared" si="654"/>
        <v>1900</v>
      </c>
    </row>
    <row r="899" spans="1:2" x14ac:dyDescent="0.25">
      <c r="A899" s="2">
        <f t="shared" si="653"/>
        <v>1</v>
      </c>
      <c r="B899" s="2">
        <f t="shared" si="654"/>
        <v>1900</v>
      </c>
    </row>
    <row r="900" spans="1:2" x14ac:dyDescent="0.25">
      <c r="A900" s="2">
        <f t="shared" si="653"/>
        <v>1</v>
      </c>
      <c r="B900" s="2">
        <f t="shared" si="654"/>
        <v>1900</v>
      </c>
    </row>
    <row r="901" spans="1:2" x14ac:dyDescent="0.25">
      <c r="A901" s="2">
        <f t="shared" si="653"/>
        <v>1</v>
      </c>
      <c r="B901" s="2">
        <f t="shared" si="654"/>
        <v>1900</v>
      </c>
    </row>
    <row r="902" spans="1:2" x14ac:dyDescent="0.25">
      <c r="A902" s="2">
        <f t="shared" si="653"/>
        <v>1</v>
      </c>
      <c r="B902" s="2">
        <f t="shared" si="654"/>
        <v>1900</v>
      </c>
    </row>
    <row r="903" spans="1:2" x14ac:dyDescent="0.25">
      <c r="A903" s="2">
        <f t="shared" si="653"/>
        <v>1</v>
      </c>
      <c r="B903" s="2">
        <f t="shared" si="654"/>
        <v>1900</v>
      </c>
    </row>
    <row r="904" spans="1:2" x14ac:dyDescent="0.25">
      <c r="A904" s="2">
        <f t="shared" si="653"/>
        <v>1</v>
      </c>
      <c r="B904" s="2">
        <f t="shared" si="654"/>
        <v>1900</v>
      </c>
    </row>
    <row r="905" spans="1:2" x14ac:dyDescent="0.25">
      <c r="A905" s="2">
        <f t="shared" si="653"/>
        <v>1</v>
      </c>
      <c r="B905" s="2">
        <f t="shared" si="654"/>
        <v>1900</v>
      </c>
    </row>
    <row r="906" spans="1:2" x14ac:dyDescent="0.25">
      <c r="A906" s="2">
        <f t="shared" si="653"/>
        <v>1</v>
      </c>
      <c r="B906" s="2">
        <f t="shared" si="654"/>
        <v>1900</v>
      </c>
    </row>
    <row r="907" spans="1:2" x14ac:dyDescent="0.25">
      <c r="A907" s="2">
        <f t="shared" si="653"/>
        <v>1</v>
      </c>
      <c r="B907" s="2">
        <f t="shared" si="654"/>
        <v>1900</v>
      </c>
    </row>
    <row r="908" spans="1:2" x14ac:dyDescent="0.25">
      <c r="A908" s="2">
        <f t="shared" si="653"/>
        <v>1</v>
      </c>
      <c r="B908" s="2">
        <f t="shared" si="654"/>
        <v>1900</v>
      </c>
    </row>
    <row r="909" spans="1:2" x14ac:dyDescent="0.25">
      <c r="A909" s="2">
        <f t="shared" si="653"/>
        <v>1</v>
      </c>
      <c r="B909" s="2">
        <f t="shared" si="654"/>
        <v>1900</v>
      </c>
    </row>
    <row r="910" spans="1:2" x14ac:dyDescent="0.25">
      <c r="A910" s="2">
        <f t="shared" si="653"/>
        <v>1</v>
      </c>
      <c r="B910" s="2">
        <f t="shared" si="654"/>
        <v>1900</v>
      </c>
    </row>
    <row r="911" spans="1:2" x14ac:dyDescent="0.25">
      <c r="A911" s="2">
        <f t="shared" si="653"/>
        <v>1</v>
      </c>
      <c r="B911" s="2">
        <f t="shared" si="654"/>
        <v>1900</v>
      </c>
    </row>
    <row r="912" spans="1:2" x14ac:dyDescent="0.25">
      <c r="A912" s="2">
        <f t="shared" si="653"/>
        <v>1</v>
      </c>
      <c r="B912" s="2">
        <f t="shared" si="654"/>
        <v>1900</v>
      </c>
    </row>
    <row r="913" spans="1:2" x14ac:dyDescent="0.25">
      <c r="A913" s="2">
        <f t="shared" si="653"/>
        <v>1</v>
      </c>
      <c r="B913" s="2">
        <f t="shared" si="654"/>
        <v>1900</v>
      </c>
    </row>
    <row r="914" spans="1:2" x14ac:dyDescent="0.25">
      <c r="A914" s="2">
        <f t="shared" si="653"/>
        <v>1</v>
      </c>
      <c r="B914" s="2">
        <f t="shared" si="654"/>
        <v>1900</v>
      </c>
    </row>
    <row r="915" spans="1:2" x14ac:dyDescent="0.25">
      <c r="A915" s="2">
        <f t="shared" si="653"/>
        <v>1</v>
      </c>
      <c r="B915" s="2">
        <f t="shared" si="654"/>
        <v>1900</v>
      </c>
    </row>
    <row r="916" spans="1:2" x14ac:dyDescent="0.25">
      <c r="A916" s="2">
        <f t="shared" si="653"/>
        <v>1</v>
      </c>
      <c r="B916" s="2">
        <f t="shared" si="654"/>
        <v>1900</v>
      </c>
    </row>
    <row r="917" spans="1:2" x14ac:dyDescent="0.25">
      <c r="A917" s="2">
        <f t="shared" si="653"/>
        <v>1</v>
      </c>
      <c r="B917" s="2">
        <f t="shared" si="654"/>
        <v>1900</v>
      </c>
    </row>
    <row r="918" spans="1:2" x14ac:dyDescent="0.25">
      <c r="A918" s="2">
        <f t="shared" si="653"/>
        <v>1</v>
      </c>
      <c r="B918" s="2">
        <f t="shared" si="654"/>
        <v>1900</v>
      </c>
    </row>
    <row r="919" spans="1:2" x14ac:dyDescent="0.25">
      <c r="A919" s="2">
        <f t="shared" si="653"/>
        <v>1</v>
      </c>
      <c r="B919" s="2">
        <f t="shared" si="654"/>
        <v>1900</v>
      </c>
    </row>
    <row r="920" spans="1:2" x14ac:dyDescent="0.25">
      <c r="A920" s="2">
        <f t="shared" si="653"/>
        <v>1</v>
      </c>
      <c r="B920" s="2">
        <f t="shared" si="654"/>
        <v>1900</v>
      </c>
    </row>
    <row r="921" spans="1:2" x14ac:dyDescent="0.25">
      <c r="A921" s="2">
        <f t="shared" si="653"/>
        <v>1</v>
      </c>
      <c r="B921" s="2">
        <f t="shared" si="654"/>
        <v>1900</v>
      </c>
    </row>
    <row r="922" spans="1:2" x14ac:dyDescent="0.25">
      <c r="A922" s="2">
        <f t="shared" si="653"/>
        <v>1</v>
      </c>
      <c r="B922" s="2">
        <f t="shared" si="654"/>
        <v>1900</v>
      </c>
    </row>
    <row r="923" spans="1:2" x14ac:dyDescent="0.25">
      <c r="A923" s="2">
        <f t="shared" si="653"/>
        <v>1</v>
      </c>
      <c r="B923" s="2">
        <f t="shared" si="654"/>
        <v>1900</v>
      </c>
    </row>
    <row r="924" spans="1:2" x14ac:dyDescent="0.25">
      <c r="A924" s="2">
        <f t="shared" si="653"/>
        <v>1</v>
      </c>
      <c r="B924" s="2">
        <f t="shared" si="654"/>
        <v>1900</v>
      </c>
    </row>
    <row r="925" spans="1:2" x14ac:dyDescent="0.25">
      <c r="A925" s="2">
        <f t="shared" si="653"/>
        <v>1</v>
      </c>
      <c r="B925" s="2">
        <f t="shared" si="654"/>
        <v>1900</v>
      </c>
    </row>
    <row r="926" spans="1:2" x14ac:dyDescent="0.25">
      <c r="A926" s="2">
        <f t="shared" si="653"/>
        <v>1</v>
      </c>
      <c r="B926" s="2">
        <f t="shared" si="654"/>
        <v>1900</v>
      </c>
    </row>
    <row r="927" spans="1:2" x14ac:dyDescent="0.25">
      <c r="A927" s="2">
        <f t="shared" si="653"/>
        <v>1</v>
      </c>
      <c r="B927" s="2">
        <f t="shared" si="654"/>
        <v>1900</v>
      </c>
    </row>
    <row r="928" spans="1:2" x14ac:dyDescent="0.25">
      <c r="A928" s="2">
        <f t="shared" si="653"/>
        <v>1</v>
      </c>
      <c r="B928" s="2">
        <f t="shared" si="654"/>
        <v>1900</v>
      </c>
    </row>
    <row r="929" spans="1:2" x14ac:dyDescent="0.25">
      <c r="A929" s="2">
        <f t="shared" si="653"/>
        <v>1</v>
      </c>
      <c r="B929" s="2">
        <f t="shared" si="654"/>
        <v>1900</v>
      </c>
    </row>
    <row r="930" spans="1:2" x14ac:dyDescent="0.25">
      <c r="A930" s="2">
        <f t="shared" si="653"/>
        <v>1</v>
      </c>
      <c r="B930" s="2">
        <f t="shared" si="654"/>
        <v>1900</v>
      </c>
    </row>
    <row r="931" spans="1:2" x14ac:dyDescent="0.25">
      <c r="A931" s="2">
        <f t="shared" si="653"/>
        <v>1</v>
      </c>
      <c r="B931" s="2">
        <f t="shared" si="654"/>
        <v>1900</v>
      </c>
    </row>
    <row r="932" spans="1:2" x14ac:dyDescent="0.25">
      <c r="A932" s="2">
        <f t="shared" si="653"/>
        <v>1</v>
      </c>
      <c r="B932" s="2">
        <f t="shared" si="654"/>
        <v>1900</v>
      </c>
    </row>
    <row r="933" spans="1:2" x14ac:dyDescent="0.25">
      <c r="A933" s="2">
        <f t="shared" si="653"/>
        <v>1</v>
      </c>
      <c r="B933" s="2">
        <f t="shared" si="654"/>
        <v>1900</v>
      </c>
    </row>
    <row r="934" spans="1:2" x14ac:dyDescent="0.25">
      <c r="A934" s="2">
        <f t="shared" si="653"/>
        <v>1</v>
      </c>
      <c r="B934" s="2">
        <f t="shared" si="654"/>
        <v>1900</v>
      </c>
    </row>
    <row r="935" spans="1:2" x14ac:dyDescent="0.25">
      <c r="A935" s="2">
        <f t="shared" si="653"/>
        <v>1</v>
      </c>
      <c r="B935" s="2">
        <f t="shared" si="654"/>
        <v>1900</v>
      </c>
    </row>
    <row r="936" spans="1:2" x14ac:dyDescent="0.25">
      <c r="A936" s="2">
        <f t="shared" si="653"/>
        <v>1</v>
      </c>
      <c r="B936" s="2">
        <f t="shared" si="654"/>
        <v>1900</v>
      </c>
    </row>
    <row r="937" spans="1:2" x14ac:dyDescent="0.25">
      <c r="A937" s="2">
        <f t="shared" si="653"/>
        <v>1</v>
      </c>
      <c r="B937" s="2">
        <f t="shared" si="654"/>
        <v>1900</v>
      </c>
    </row>
    <row r="938" spans="1:2" x14ac:dyDescent="0.25">
      <c r="A938" s="2">
        <f t="shared" si="653"/>
        <v>1</v>
      </c>
      <c r="B938" s="2">
        <f t="shared" si="654"/>
        <v>1900</v>
      </c>
    </row>
    <row r="939" spans="1:2" x14ac:dyDescent="0.25">
      <c r="A939" s="2">
        <f t="shared" si="653"/>
        <v>1</v>
      </c>
      <c r="B939" s="2">
        <f t="shared" si="654"/>
        <v>1900</v>
      </c>
    </row>
    <row r="940" spans="1:2" x14ac:dyDescent="0.25">
      <c r="A940" s="2">
        <f t="shared" ref="A940:A1003" si="655">MONTH(C940)</f>
        <v>1</v>
      </c>
      <c r="B940" s="2">
        <f t="shared" ref="B940:B1003" si="656">YEAR(C940)</f>
        <v>1900</v>
      </c>
    </row>
    <row r="941" spans="1:2" x14ac:dyDescent="0.25">
      <c r="A941" s="2">
        <f t="shared" si="655"/>
        <v>1</v>
      </c>
      <c r="B941" s="2">
        <f t="shared" si="656"/>
        <v>1900</v>
      </c>
    </row>
    <row r="942" spans="1:2" x14ac:dyDescent="0.25">
      <c r="A942" s="2">
        <f t="shared" si="655"/>
        <v>1</v>
      </c>
      <c r="B942" s="2">
        <f t="shared" si="656"/>
        <v>1900</v>
      </c>
    </row>
    <row r="943" spans="1:2" x14ac:dyDescent="0.25">
      <c r="A943" s="2">
        <f t="shared" si="655"/>
        <v>1</v>
      </c>
      <c r="B943" s="2">
        <f t="shared" si="656"/>
        <v>1900</v>
      </c>
    </row>
    <row r="944" spans="1:2" x14ac:dyDescent="0.25">
      <c r="A944" s="2">
        <f t="shared" si="655"/>
        <v>1</v>
      </c>
      <c r="B944" s="2">
        <f t="shared" si="656"/>
        <v>1900</v>
      </c>
    </row>
    <row r="945" spans="1:2" x14ac:dyDescent="0.25">
      <c r="A945" s="2">
        <f t="shared" si="655"/>
        <v>1</v>
      </c>
      <c r="B945" s="2">
        <f t="shared" si="656"/>
        <v>1900</v>
      </c>
    </row>
    <row r="946" spans="1:2" x14ac:dyDescent="0.25">
      <c r="A946" s="2">
        <f t="shared" si="655"/>
        <v>1</v>
      </c>
      <c r="B946" s="2">
        <f t="shared" si="656"/>
        <v>1900</v>
      </c>
    </row>
    <row r="947" spans="1:2" x14ac:dyDescent="0.25">
      <c r="A947" s="2">
        <f t="shared" si="655"/>
        <v>1</v>
      </c>
      <c r="B947" s="2">
        <f t="shared" si="656"/>
        <v>1900</v>
      </c>
    </row>
    <row r="948" spans="1:2" x14ac:dyDescent="0.25">
      <c r="A948" s="2">
        <f t="shared" si="655"/>
        <v>1</v>
      </c>
      <c r="B948" s="2">
        <f t="shared" si="656"/>
        <v>1900</v>
      </c>
    </row>
    <row r="949" spans="1:2" x14ac:dyDescent="0.25">
      <c r="A949" s="2">
        <f t="shared" si="655"/>
        <v>1</v>
      </c>
      <c r="B949" s="2">
        <f t="shared" si="656"/>
        <v>1900</v>
      </c>
    </row>
    <row r="950" spans="1:2" x14ac:dyDescent="0.25">
      <c r="A950" s="2">
        <f t="shared" si="655"/>
        <v>1</v>
      </c>
      <c r="B950" s="2">
        <f t="shared" si="656"/>
        <v>1900</v>
      </c>
    </row>
    <row r="951" spans="1:2" x14ac:dyDescent="0.25">
      <c r="A951" s="2">
        <f t="shared" si="655"/>
        <v>1</v>
      </c>
      <c r="B951" s="2">
        <f t="shared" si="656"/>
        <v>1900</v>
      </c>
    </row>
    <row r="952" spans="1:2" x14ac:dyDescent="0.25">
      <c r="A952" s="2">
        <f t="shared" si="655"/>
        <v>1</v>
      </c>
      <c r="B952" s="2">
        <f t="shared" si="656"/>
        <v>1900</v>
      </c>
    </row>
    <row r="953" spans="1:2" x14ac:dyDescent="0.25">
      <c r="A953" s="2">
        <f t="shared" si="655"/>
        <v>1</v>
      </c>
      <c r="B953" s="2">
        <f t="shared" si="656"/>
        <v>1900</v>
      </c>
    </row>
    <row r="954" spans="1:2" x14ac:dyDescent="0.25">
      <c r="A954" s="2">
        <f t="shared" si="655"/>
        <v>1</v>
      </c>
      <c r="B954" s="2">
        <f t="shared" si="656"/>
        <v>1900</v>
      </c>
    </row>
    <row r="955" spans="1:2" x14ac:dyDescent="0.25">
      <c r="A955" s="2">
        <f t="shared" si="655"/>
        <v>1</v>
      </c>
      <c r="B955" s="2">
        <f t="shared" si="656"/>
        <v>1900</v>
      </c>
    </row>
    <row r="956" spans="1:2" x14ac:dyDescent="0.25">
      <c r="A956" s="2">
        <f t="shared" si="655"/>
        <v>1</v>
      </c>
      <c r="B956" s="2">
        <f t="shared" si="656"/>
        <v>1900</v>
      </c>
    </row>
    <row r="957" spans="1:2" x14ac:dyDescent="0.25">
      <c r="A957" s="2">
        <f t="shared" si="655"/>
        <v>1</v>
      </c>
      <c r="B957" s="2">
        <f t="shared" si="656"/>
        <v>1900</v>
      </c>
    </row>
    <row r="958" spans="1:2" x14ac:dyDescent="0.25">
      <c r="A958" s="2">
        <f t="shared" si="655"/>
        <v>1</v>
      </c>
      <c r="B958" s="2">
        <f t="shared" si="656"/>
        <v>1900</v>
      </c>
    </row>
    <row r="959" spans="1:2" x14ac:dyDescent="0.25">
      <c r="A959" s="2">
        <f t="shared" si="655"/>
        <v>1</v>
      </c>
      <c r="B959" s="2">
        <f t="shared" si="656"/>
        <v>1900</v>
      </c>
    </row>
    <row r="960" spans="1:2" x14ac:dyDescent="0.25">
      <c r="A960" s="2">
        <f t="shared" si="655"/>
        <v>1</v>
      </c>
      <c r="B960" s="2">
        <f t="shared" si="656"/>
        <v>1900</v>
      </c>
    </row>
    <row r="961" spans="1:2" x14ac:dyDescent="0.25">
      <c r="A961" s="2">
        <f t="shared" si="655"/>
        <v>1</v>
      </c>
      <c r="B961" s="2">
        <f t="shared" si="656"/>
        <v>1900</v>
      </c>
    </row>
    <row r="962" spans="1:2" x14ac:dyDescent="0.25">
      <c r="A962" s="2">
        <f t="shared" si="655"/>
        <v>1</v>
      </c>
      <c r="B962" s="2">
        <f t="shared" si="656"/>
        <v>1900</v>
      </c>
    </row>
    <row r="963" spans="1:2" x14ac:dyDescent="0.25">
      <c r="A963" s="2">
        <f t="shared" si="655"/>
        <v>1</v>
      </c>
      <c r="B963" s="2">
        <f t="shared" si="656"/>
        <v>1900</v>
      </c>
    </row>
    <row r="964" spans="1:2" x14ac:dyDescent="0.25">
      <c r="A964" s="2">
        <f t="shared" si="655"/>
        <v>1</v>
      </c>
      <c r="B964" s="2">
        <f t="shared" si="656"/>
        <v>1900</v>
      </c>
    </row>
    <row r="965" spans="1:2" x14ac:dyDescent="0.25">
      <c r="A965" s="2">
        <f t="shared" si="655"/>
        <v>1</v>
      </c>
      <c r="B965" s="2">
        <f t="shared" si="656"/>
        <v>1900</v>
      </c>
    </row>
    <row r="966" spans="1:2" x14ac:dyDescent="0.25">
      <c r="A966" s="2">
        <f t="shared" si="655"/>
        <v>1</v>
      </c>
      <c r="B966" s="2">
        <f t="shared" si="656"/>
        <v>1900</v>
      </c>
    </row>
    <row r="967" spans="1:2" x14ac:dyDescent="0.25">
      <c r="A967" s="2">
        <f t="shared" si="655"/>
        <v>1</v>
      </c>
      <c r="B967" s="2">
        <f t="shared" si="656"/>
        <v>1900</v>
      </c>
    </row>
    <row r="968" spans="1:2" x14ac:dyDescent="0.25">
      <c r="A968" s="2">
        <f t="shared" si="655"/>
        <v>1</v>
      </c>
      <c r="B968" s="2">
        <f t="shared" si="656"/>
        <v>1900</v>
      </c>
    </row>
    <row r="969" spans="1:2" x14ac:dyDescent="0.25">
      <c r="A969" s="2">
        <f t="shared" si="655"/>
        <v>1</v>
      </c>
      <c r="B969" s="2">
        <f t="shared" si="656"/>
        <v>1900</v>
      </c>
    </row>
    <row r="970" spans="1:2" x14ac:dyDescent="0.25">
      <c r="A970" s="2">
        <f t="shared" si="655"/>
        <v>1</v>
      </c>
      <c r="B970" s="2">
        <f t="shared" si="656"/>
        <v>1900</v>
      </c>
    </row>
    <row r="971" spans="1:2" x14ac:dyDescent="0.25">
      <c r="A971" s="2">
        <f t="shared" si="655"/>
        <v>1</v>
      </c>
      <c r="B971" s="2">
        <f t="shared" si="656"/>
        <v>1900</v>
      </c>
    </row>
    <row r="972" spans="1:2" x14ac:dyDescent="0.25">
      <c r="A972" s="2">
        <f t="shared" si="655"/>
        <v>1</v>
      </c>
      <c r="B972" s="2">
        <f t="shared" si="656"/>
        <v>1900</v>
      </c>
    </row>
    <row r="973" spans="1:2" x14ac:dyDescent="0.25">
      <c r="A973" s="2">
        <f t="shared" si="655"/>
        <v>1</v>
      </c>
      <c r="B973" s="2">
        <f t="shared" si="656"/>
        <v>1900</v>
      </c>
    </row>
    <row r="974" spans="1:2" x14ac:dyDescent="0.25">
      <c r="A974" s="2">
        <f t="shared" si="655"/>
        <v>1</v>
      </c>
      <c r="B974" s="2">
        <f t="shared" si="656"/>
        <v>1900</v>
      </c>
    </row>
    <row r="975" spans="1:2" x14ac:dyDescent="0.25">
      <c r="A975" s="2">
        <f t="shared" si="655"/>
        <v>1</v>
      </c>
      <c r="B975" s="2">
        <f t="shared" si="656"/>
        <v>1900</v>
      </c>
    </row>
    <row r="976" spans="1:2" x14ac:dyDescent="0.25">
      <c r="A976" s="2">
        <f t="shared" si="655"/>
        <v>1</v>
      </c>
      <c r="B976" s="2">
        <f t="shared" si="656"/>
        <v>1900</v>
      </c>
    </row>
    <row r="977" spans="1:2" x14ac:dyDescent="0.25">
      <c r="A977" s="2">
        <f t="shared" si="655"/>
        <v>1</v>
      </c>
      <c r="B977" s="2">
        <f t="shared" si="656"/>
        <v>1900</v>
      </c>
    </row>
    <row r="978" spans="1:2" x14ac:dyDescent="0.25">
      <c r="A978" s="2">
        <f t="shared" si="655"/>
        <v>1</v>
      </c>
      <c r="B978" s="2">
        <f t="shared" si="656"/>
        <v>1900</v>
      </c>
    </row>
    <row r="979" spans="1:2" x14ac:dyDescent="0.25">
      <c r="A979" s="2">
        <f t="shared" si="655"/>
        <v>1</v>
      </c>
      <c r="B979" s="2">
        <f t="shared" si="656"/>
        <v>1900</v>
      </c>
    </row>
    <row r="980" spans="1:2" x14ac:dyDescent="0.25">
      <c r="A980" s="2">
        <f t="shared" si="655"/>
        <v>1</v>
      </c>
      <c r="B980" s="2">
        <f t="shared" si="656"/>
        <v>1900</v>
      </c>
    </row>
    <row r="981" spans="1:2" x14ac:dyDescent="0.25">
      <c r="A981" s="2">
        <f t="shared" si="655"/>
        <v>1</v>
      </c>
      <c r="B981" s="2">
        <f t="shared" si="656"/>
        <v>1900</v>
      </c>
    </row>
    <row r="982" spans="1:2" x14ac:dyDescent="0.25">
      <c r="A982" s="2">
        <f t="shared" si="655"/>
        <v>1</v>
      </c>
      <c r="B982" s="2">
        <f t="shared" si="656"/>
        <v>1900</v>
      </c>
    </row>
    <row r="983" spans="1:2" x14ac:dyDescent="0.25">
      <c r="A983" s="2">
        <f t="shared" si="655"/>
        <v>1</v>
      </c>
      <c r="B983" s="2">
        <f t="shared" si="656"/>
        <v>1900</v>
      </c>
    </row>
    <row r="984" spans="1:2" x14ac:dyDescent="0.25">
      <c r="A984" s="2">
        <f t="shared" si="655"/>
        <v>1</v>
      </c>
      <c r="B984" s="2">
        <f t="shared" si="656"/>
        <v>1900</v>
      </c>
    </row>
    <row r="985" spans="1:2" x14ac:dyDescent="0.25">
      <c r="A985" s="2">
        <f t="shared" si="655"/>
        <v>1</v>
      </c>
      <c r="B985" s="2">
        <f t="shared" si="656"/>
        <v>1900</v>
      </c>
    </row>
    <row r="986" spans="1:2" x14ac:dyDescent="0.25">
      <c r="A986" s="2">
        <f t="shared" si="655"/>
        <v>1</v>
      </c>
      <c r="B986" s="2">
        <f t="shared" si="656"/>
        <v>1900</v>
      </c>
    </row>
    <row r="987" spans="1:2" x14ac:dyDescent="0.25">
      <c r="A987" s="2">
        <f t="shared" si="655"/>
        <v>1</v>
      </c>
      <c r="B987" s="2">
        <f t="shared" si="656"/>
        <v>1900</v>
      </c>
    </row>
    <row r="988" spans="1:2" x14ac:dyDescent="0.25">
      <c r="A988" s="2">
        <f t="shared" si="655"/>
        <v>1</v>
      </c>
      <c r="B988" s="2">
        <f t="shared" si="656"/>
        <v>1900</v>
      </c>
    </row>
    <row r="989" spans="1:2" x14ac:dyDescent="0.25">
      <c r="A989" s="2">
        <f t="shared" si="655"/>
        <v>1</v>
      </c>
      <c r="B989" s="2">
        <f t="shared" si="656"/>
        <v>1900</v>
      </c>
    </row>
    <row r="990" spans="1:2" x14ac:dyDescent="0.25">
      <c r="A990" s="2">
        <f t="shared" si="655"/>
        <v>1</v>
      </c>
      <c r="B990" s="2">
        <f t="shared" si="656"/>
        <v>1900</v>
      </c>
    </row>
    <row r="991" spans="1:2" x14ac:dyDescent="0.25">
      <c r="A991" s="2">
        <f t="shared" si="655"/>
        <v>1</v>
      </c>
      <c r="B991" s="2">
        <f t="shared" si="656"/>
        <v>1900</v>
      </c>
    </row>
    <row r="992" spans="1:2" x14ac:dyDescent="0.25">
      <c r="A992" s="2">
        <f t="shared" si="655"/>
        <v>1</v>
      </c>
      <c r="B992" s="2">
        <f t="shared" si="656"/>
        <v>1900</v>
      </c>
    </row>
    <row r="993" spans="1:2" x14ac:dyDescent="0.25">
      <c r="A993" s="2">
        <f t="shared" si="655"/>
        <v>1</v>
      </c>
      <c r="B993" s="2">
        <f t="shared" si="656"/>
        <v>1900</v>
      </c>
    </row>
    <row r="994" spans="1:2" x14ac:dyDescent="0.25">
      <c r="A994" s="2">
        <f t="shared" si="655"/>
        <v>1</v>
      </c>
      <c r="B994" s="2">
        <f t="shared" si="656"/>
        <v>1900</v>
      </c>
    </row>
    <row r="995" spans="1:2" x14ac:dyDescent="0.25">
      <c r="A995" s="2">
        <f t="shared" si="655"/>
        <v>1</v>
      </c>
      <c r="B995" s="2">
        <f t="shared" si="656"/>
        <v>1900</v>
      </c>
    </row>
    <row r="996" spans="1:2" x14ac:dyDescent="0.25">
      <c r="A996" s="2">
        <f t="shared" si="655"/>
        <v>1</v>
      </c>
      <c r="B996" s="2">
        <f t="shared" si="656"/>
        <v>1900</v>
      </c>
    </row>
    <row r="997" spans="1:2" x14ac:dyDescent="0.25">
      <c r="A997" s="2">
        <f t="shared" si="655"/>
        <v>1</v>
      </c>
      <c r="B997" s="2">
        <f t="shared" si="656"/>
        <v>1900</v>
      </c>
    </row>
    <row r="998" spans="1:2" x14ac:dyDescent="0.25">
      <c r="A998" s="2">
        <f t="shared" si="655"/>
        <v>1</v>
      </c>
      <c r="B998" s="2">
        <f t="shared" si="656"/>
        <v>1900</v>
      </c>
    </row>
    <row r="999" spans="1:2" x14ac:dyDescent="0.25">
      <c r="A999" s="2">
        <f t="shared" si="655"/>
        <v>1</v>
      </c>
      <c r="B999" s="2">
        <f t="shared" si="656"/>
        <v>1900</v>
      </c>
    </row>
    <row r="1000" spans="1:2" x14ac:dyDescent="0.25">
      <c r="A1000" s="2">
        <f t="shared" si="655"/>
        <v>1</v>
      </c>
      <c r="B1000" s="2">
        <f t="shared" si="656"/>
        <v>1900</v>
      </c>
    </row>
    <row r="1001" spans="1:2" x14ac:dyDescent="0.25">
      <c r="A1001" s="2">
        <f t="shared" si="655"/>
        <v>1</v>
      </c>
      <c r="B1001" s="2">
        <f t="shared" si="656"/>
        <v>1900</v>
      </c>
    </row>
    <row r="1002" spans="1:2" x14ac:dyDescent="0.25">
      <c r="A1002" s="2">
        <f t="shared" si="655"/>
        <v>1</v>
      </c>
      <c r="B1002" s="2">
        <f t="shared" si="656"/>
        <v>1900</v>
      </c>
    </row>
    <row r="1003" spans="1:2" x14ac:dyDescent="0.25">
      <c r="A1003" s="2">
        <f t="shared" si="655"/>
        <v>1</v>
      </c>
      <c r="B1003" s="2">
        <f t="shared" si="656"/>
        <v>1900</v>
      </c>
    </row>
    <row r="1004" spans="1:2" x14ac:dyDescent="0.25">
      <c r="A1004" s="2">
        <f t="shared" ref="A1004:A1067" si="657">MONTH(C1004)</f>
        <v>1</v>
      </c>
      <c r="B1004" s="2">
        <f t="shared" ref="B1004:B1067" si="658">YEAR(C1004)</f>
        <v>1900</v>
      </c>
    </row>
    <row r="1005" spans="1:2" x14ac:dyDescent="0.25">
      <c r="A1005" s="2">
        <f t="shared" si="657"/>
        <v>1</v>
      </c>
      <c r="B1005" s="2">
        <f t="shared" si="658"/>
        <v>1900</v>
      </c>
    </row>
    <row r="1006" spans="1:2" x14ac:dyDescent="0.25">
      <c r="A1006" s="2">
        <f t="shared" si="657"/>
        <v>1</v>
      </c>
      <c r="B1006" s="2">
        <f t="shared" si="658"/>
        <v>1900</v>
      </c>
    </row>
    <row r="1007" spans="1:2" x14ac:dyDescent="0.25">
      <c r="A1007" s="2">
        <f t="shared" si="657"/>
        <v>1</v>
      </c>
      <c r="B1007" s="2">
        <f t="shared" si="658"/>
        <v>1900</v>
      </c>
    </row>
    <row r="1008" spans="1:2" x14ac:dyDescent="0.25">
      <c r="A1008" s="2">
        <f t="shared" si="657"/>
        <v>1</v>
      </c>
      <c r="B1008" s="2">
        <f t="shared" si="658"/>
        <v>1900</v>
      </c>
    </row>
    <row r="1009" spans="1:2" x14ac:dyDescent="0.25">
      <c r="A1009" s="2">
        <f t="shared" si="657"/>
        <v>1</v>
      </c>
      <c r="B1009" s="2">
        <f t="shared" si="658"/>
        <v>1900</v>
      </c>
    </row>
    <row r="1010" spans="1:2" x14ac:dyDescent="0.25">
      <c r="A1010" s="2">
        <f t="shared" si="657"/>
        <v>1</v>
      </c>
      <c r="B1010" s="2">
        <f t="shared" si="658"/>
        <v>1900</v>
      </c>
    </row>
    <row r="1011" spans="1:2" x14ac:dyDescent="0.25">
      <c r="A1011" s="2">
        <f t="shared" si="657"/>
        <v>1</v>
      </c>
      <c r="B1011" s="2">
        <f t="shared" si="658"/>
        <v>1900</v>
      </c>
    </row>
    <row r="1012" spans="1:2" x14ac:dyDescent="0.25">
      <c r="A1012" s="2">
        <f t="shared" si="657"/>
        <v>1</v>
      </c>
      <c r="B1012" s="2">
        <f t="shared" si="658"/>
        <v>1900</v>
      </c>
    </row>
    <row r="1013" spans="1:2" x14ac:dyDescent="0.25">
      <c r="A1013" s="2">
        <f t="shared" si="657"/>
        <v>1</v>
      </c>
      <c r="B1013" s="2">
        <f t="shared" si="658"/>
        <v>1900</v>
      </c>
    </row>
    <row r="1014" spans="1:2" x14ac:dyDescent="0.25">
      <c r="A1014" s="2">
        <f t="shared" si="657"/>
        <v>1</v>
      </c>
      <c r="B1014" s="2">
        <f t="shared" si="658"/>
        <v>1900</v>
      </c>
    </row>
    <row r="1015" spans="1:2" x14ac:dyDescent="0.25">
      <c r="A1015" s="2">
        <f t="shared" si="657"/>
        <v>1</v>
      </c>
      <c r="B1015" s="2">
        <f t="shared" si="658"/>
        <v>1900</v>
      </c>
    </row>
    <row r="1016" spans="1:2" x14ac:dyDescent="0.25">
      <c r="A1016" s="2">
        <f t="shared" si="657"/>
        <v>1</v>
      </c>
      <c r="B1016" s="2">
        <f t="shared" si="658"/>
        <v>1900</v>
      </c>
    </row>
    <row r="1017" spans="1:2" x14ac:dyDescent="0.25">
      <c r="A1017" s="2">
        <f t="shared" si="657"/>
        <v>1</v>
      </c>
      <c r="B1017" s="2">
        <f t="shared" si="658"/>
        <v>1900</v>
      </c>
    </row>
    <row r="1018" spans="1:2" x14ac:dyDescent="0.25">
      <c r="A1018" s="2">
        <f t="shared" si="657"/>
        <v>1</v>
      </c>
      <c r="B1018" s="2">
        <f t="shared" si="658"/>
        <v>1900</v>
      </c>
    </row>
    <row r="1019" spans="1:2" x14ac:dyDescent="0.25">
      <c r="A1019" s="2">
        <f t="shared" si="657"/>
        <v>1</v>
      </c>
      <c r="B1019" s="2">
        <f t="shared" si="658"/>
        <v>1900</v>
      </c>
    </row>
    <row r="1020" spans="1:2" x14ac:dyDescent="0.25">
      <c r="A1020" s="2">
        <f t="shared" si="657"/>
        <v>1</v>
      </c>
      <c r="B1020" s="2">
        <f t="shared" si="658"/>
        <v>1900</v>
      </c>
    </row>
    <row r="1021" spans="1:2" x14ac:dyDescent="0.25">
      <c r="A1021" s="2">
        <f t="shared" si="657"/>
        <v>1</v>
      </c>
      <c r="B1021" s="2">
        <f t="shared" si="658"/>
        <v>1900</v>
      </c>
    </row>
    <row r="1022" spans="1:2" x14ac:dyDescent="0.25">
      <c r="A1022" s="2">
        <f t="shared" si="657"/>
        <v>1</v>
      </c>
      <c r="B1022" s="2">
        <f t="shared" si="658"/>
        <v>1900</v>
      </c>
    </row>
    <row r="1023" spans="1:2" x14ac:dyDescent="0.25">
      <c r="A1023" s="2">
        <f t="shared" si="657"/>
        <v>1</v>
      </c>
      <c r="B1023" s="2">
        <f t="shared" si="658"/>
        <v>1900</v>
      </c>
    </row>
    <row r="1024" spans="1:2" x14ac:dyDescent="0.25">
      <c r="A1024" s="2">
        <f t="shared" si="657"/>
        <v>1</v>
      </c>
      <c r="B1024" s="2">
        <f t="shared" si="658"/>
        <v>1900</v>
      </c>
    </row>
    <row r="1025" spans="1:2" x14ac:dyDescent="0.25">
      <c r="A1025" s="2">
        <f t="shared" si="657"/>
        <v>1</v>
      </c>
      <c r="B1025" s="2">
        <f t="shared" si="658"/>
        <v>1900</v>
      </c>
    </row>
    <row r="1026" spans="1:2" x14ac:dyDescent="0.25">
      <c r="A1026" s="2">
        <f t="shared" si="657"/>
        <v>1</v>
      </c>
      <c r="B1026" s="2">
        <f t="shared" si="658"/>
        <v>1900</v>
      </c>
    </row>
    <row r="1027" spans="1:2" x14ac:dyDescent="0.25">
      <c r="A1027" s="2">
        <f t="shared" si="657"/>
        <v>1</v>
      </c>
      <c r="B1027" s="2">
        <f t="shared" si="658"/>
        <v>1900</v>
      </c>
    </row>
    <row r="1028" spans="1:2" x14ac:dyDescent="0.25">
      <c r="A1028" s="2">
        <f t="shared" si="657"/>
        <v>1</v>
      </c>
      <c r="B1028" s="2">
        <f t="shared" si="658"/>
        <v>1900</v>
      </c>
    </row>
    <row r="1029" spans="1:2" x14ac:dyDescent="0.25">
      <c r="A1029" s="2">
        <f t="shared" si="657"/>
        <v>1</v>
      </c>
      <c r="B1029" s="2">
        <f t="shared" si="658"/>
        <v>1900</v>
      </c>
    </row>
    <row r="1030" spans="1:2" x14ac:dyDescent="0.25">
      <c r="A1030" s="2">
        <f t="shared" si="657"/>
        <v>1</v>
      </c>
      <c r="B1030" s="2">
        <f t="shared" si="658"/>
        <v>1900</v>
      </c>
    </row>
    <row r="1031" spans="1:2" x14ac:dyDescent="0.25">
      <c r="A1031" s="2">
        <f t="shared" si="657"/>
        <v>1</v>
      </c>
      <c r="B1031" s="2">
        <f t="shared" si="658"/>
        <v>1900</v>
      </c>
    </row>
    <row r="1032" spans="1:2" x14ac:dyDescent="0.25">
      <c r="A1032" s="2">
        <f t="shared" si="657"/>
        <v>1</v>
      </c>
      <c r="B1032" s="2">
        <f t="shared" si="658"/>
        <v>1900</v>
      </c>
    </row>
    <row r="1033" spans="1:2" x14ac:dyDescent="0.25">
      <c r="A1033" s="2">
        <f t="shared" si="657"/>
        <v>1</v>
      </c>
      <c r="B1033" s="2">
        <f t="shared" si="658"/>
        <v>1900</v>
      </c>
    </row>
    <row r="1034" spans="1:2" x14ac:dyDescent="0.25">
      <c r="A1034" s="2">
        <f t="shared" si="657"/>
        <v>1</v>
      </c>
      <c r="B1034" s="2">
        <f t="shared" si="658"/>
        <v>1900</v>
      </c>
    </row>
    <row r="1035" spans="1:2" x14ac:dyDescent="0.25">
      <c r="A1035" s="2">
        <f t="shared" si="657"/>
        <v>1</v>
      </c>
      <c r="B1035" s="2">
        <f t="shared" si="658"/>
        <v>1900</v>
      </c>
    </row>
    <row r="1036" spans="1:2" x14ac:dyDescent="0.25">
      <c r="A1036" s="2">
        <f t="shared" si="657"/>
        <v>1</v>
      </c>
      <c r="B1036" s="2">
        <f t="shared" si="658"/>
        <v>1900</v>
      </c>
    </row>
    <row r="1037" spans="1:2" x14ac:dyDescent="0.25">
      <c r="A1037" s="2">
        <f t="shared" si="657"/>
        <v>1</v>
      </c>
      <c r="B1037" s="2">
        <f t="shared" si="658"/>
        <v>1900</v>
      </c>
    </row>
    <row r="1038" spans="1:2" x14ac:dyDescent="0.25">
      <c r="A1038" s="2">
        <f t="shared" si="657"/>
        <v>1</v>
      </c>
      <c r="B1038" s="2">
        <f t="shared" si="658"/>
        <v>1900</v>
      </c>
    </row>
    <row r="1039" spans="1:2" x14ac:dyDescent="0.25">
      <c r="A1039" s="2">
        <f t="shared" si="657"/>
        <v>1</v>
      </c>
      <c r="B1039" s="2">
        <f t="shared" si="658"/>
        <v>1900</v>
      </c>
    </row>
    <row r="1040" spans="1:2" x14ac:dyDescent="0.25">
      <c r="A1040" s="2">
        <f t="shared" si="657"/>
        <v>1</v>
      </c>
      <c r="B1040" s="2">
        <f t="shared" si="658"/>
        <v>1900</v>
      </c>
    </row>
    <row r="1041" spans="1:2" x14ac:dyDescent="0.25">
      <c r="A1041" s="2">
        <f t="shared" si="657"/>
        <v>1</v>
      </c>
      <c r="B1041" s="2">
        <f t="shared" si="658"/>
        <v>1900</v>
      </c>
    </row>
    <row r="1042" spans="1:2" x14ac:dyDescent="0.25">
      <c r="A1042" s="2">
        <f t="shared" si="657"/>
        <v>1</v>
      </c>
      <c r="B1042" s="2">
        <f t="shared" si="658"/>
        <v>1900</v>
      </c>
    </row>
    <row r="1043" spans="1:2" x14ac:dyDescent="0.25">
      <c r="A1043" s="2">
        <f t="shared" si="657"/>
        <v>1</v>
      </c>
      <c r="B1043" s="2">
        <f t="shared" si="658"/>
        <v>1900</v>
      </c>
    </row>
    <row r="1044" spans="1:2" x14ac:dyDescent="0.25">
      <c r="A1044" s="2">
        <f t="shared" si="657"/>
        <v>1</v>
      </c>
      <c r="B1044" s="2">
        <f t="shared" si="658"/>
        <v>1900</v>
      </c>
    </row>
    <row r="1045" spans="1:2" x14ac:dyDescent="0.25">
      <c r="A1045" s="2">
        <f t="shared" si="657"/>
        <v>1</v>
      </c>
      <c r="B1045" s="2">
        <f t="shared" si="658"/>
        <v>1900</v>
      </c>
    </row>
    <row r="1046" spans="1:2" x14ac:dyDescent="0.25">
      <c r="A1046" s="2">
        <f t="shared" si="657"/>
        <v>1</v>
      </c>
      <c r="B1046" s="2">
        <f t="shared" si="658"/>
        <v>1900</v>
      </c>
    </row>
    <row r="1047" spans="1:2" x14ac:dyDescent="0.25">
      <c r="A1047" s="2">
        <f t="shared" si="657"/>
        <v>1</v>
      </c>
      <c r="B1047" s="2">
        <f t="shared" si="658"/>
        <v>1900</v>
      </c>
    </row>
    <row r="1048" spans="1:2" x14ac:dyDescent="0.25">
      <c r="A1048" s="2">
        <f t="shared" si="657"/>
        <v>1</v>
      </c>
      <c r="B1048" s="2">
        <f t="shared" si="658"/>
        <v>1900</v>
      </c>
    </row>
    <row r="1049" spans="1:2" x14ac:dyDescent="0.25">
      <c r="A1049" s="2">
        <f t="shared" si="657"/>
        <v>1</v>
      </c>
      <c r="B1049" s="2">
        <f t="shared" si="658"/>
        <v>1900</v>
      </c>
    </row>
    <row r="1050" spans="1:2" x14ac:dyDescent="0.25">
      <c r="A1050" s="2">
        <f t="shared" si="657"/>
        <v>1</v>
      </c>
      <c r="B1050" s="2">
        <f t="shared" si="658"/>
        <v>1900</v>
      </c>
    </row>
    <row r="1051" spans="1:2" x14ac:dyDescent="0.25">
      <c r="A1051" s="2">
        <f t="shared" si="657"/>
        <v>1</v>
      </c>
      <c r="B1051" s="2">
        <f t="shared" si="658"/>
        <v>1900</v>
      </c>
    </row>
    <row r="1052" spans="1:2" x14ac:dyDescent="0.25">
      <c r="A1052" s="2">
        <f t="shared" si="657"/>
        <v>1</v>
      </c>
      <c r="B1052" s="2">
        <f t="shared" si="658"/>
        <v>1900</v>
      </c>
    </row>
    <row r="1053" spans="1:2" x14ac:dyDescent="0.25">
      <c r="A1053" s="2">
        <f t="shared" si="657"/>
        <v>1</v>
      </c>
      <c r="B1053" s="2">
        <f t="shared" si="658"/>
        <v>1900</v>
      </c>
    </row>
    <row r="1054" spans="1:2" x14ac:dyDescent="0.25">
      <c r="A1054" s="2">
        <f t="shared" si="657"/>
        <v>1</v>
      </c>
      <c r="B1054" s="2">
        <f t="shared" si="658"/>
        <v>1900</v>
      </c>
    </row>
    <row r="1055" spans="1:2" x14ac:dyDescent="0.25">
      <c r="A1055" s="2">
        <f t="shared" si="657"/>
        <v>1</v>
      </c>
      <c r="B1055" s="2">
        <f t="shared" si="658"/>
        <v>1900</v>
      </c>
    </row>
    <row r="1056" spans="1:2" x14ac:dyDescent="0.25">
      <c r="A1056" s="2">
        <f t="shared" si="657"/>
        <v>1</v>
      </c>
      <c r="B1056" s="2">
        <f t="shared" si="658"/>
        <v>1900</v>
      </c>
    </row>
    <row r="1057" spans="1:2" x14ac:dyDescent="0.25">
      <c r="A1057" s="2">
        <f t="shared" si="657"/>
        <v>1</v>
      </c>
      <c r="B1057" s="2">
        <f t="shared" si="658"/>
        <v>1900</v>
      </c>
    </row>
    <row r="1058" spans="1:2" x14ac:dyDescent="0.25">
      <c r="A1058" s="2">
        <f t="shared" si="657"/>
        <v>1</v>
      </c>
      <c r="B1058" s="2">
        <f t="shared" si="658"/>
        <v>1900</v>
      </c>
    </row>
    <row r="1059" spans="1:2" x14ac:dyDescent="0.25">
      <c r="A1059" s="2">
        <f t="shared" si="657"/>
        <v>1</v>
      </c>
      <c r="B1059" s="2">
        <f t="shared" si="658"/>
        <v>1900</v>
      </c>
    </row>
    <row r="1060" spans="1:2" x14ac:dyDescent="0.25">
      <c r="A1060" s="2">
        <f t="shared" si="657"/>
        <v>1</v>
      </c>
      <c r="B1060" s="2">
        <f t="shared" si="658"/>
        <v>1900</v>
      </c>
    </row>
    <row r="1061" spans="1:2" x14ac:dyDescent="0.25">
      <c r="A1061" s="2">
        <f t="shared" si="657"/>
        <v>1</v>
      </c>
      <c r="B1061" s="2">
        <f t="shared" si="658"/>
        <v>1900</v>
      </c>
    </row>
    <row r="1062" spans="1:2" x14ac:dyDescent="0.25">
      <c r="A1062" s="2">
        <f t="shared" si="657"/>
        <v>1</v>
      </c>
      <c r="B1062" s="2">
        <f t="shared" si="658"/>
        <v>1900</v>
      </c>
    </row>
    <row r="1063" spans="1:2" x14ac:dyDescent="0.25">
      <c r="A1063" s="2">
        <f t="shared" si="657"/>
        <v>1</v>
      </c>
      <c r="B1063" s="2">
        <f t="shared" si="658"/>
        <v>1900</v>
      </c>
    </row>
    <row r="1064" spans="1:2" x14ac:dyDescent="0.25">
      <c r="A1064" s="2">
        <f t="shared" si="657"/>
        <v>1</v>
      </c>
      <c r="B1064" s="2">
        <f t="shared" si="658"/>
        <v>1900</v>
      </c>
    </row>
    <row r="1065" spans="1:2" x14ac:dyDescent="0.25">
      <c r="A1065" s="2">
        <f t="shared" si="657"/>
        <v>1</v>
      </c>
      <c r="B1065" s="2">
        <f t="shared" si="658"/>
        <v>1900</v>
      </c>
    </row>
    <row r="1066" spans="1:2" x14ac:dyDescent="0.25">
      <c r="A1066" s="2">
        <f t="shared" si="657"/>
        <v>1</v>
      </c>
      <c r="B1066" s="2">
        <f t="shared" si="658"/>
        <v>1900</v>
      </c>
    </row>
    <row r="1067" spans="1:2" x14ac:dyDescent="0.25">
      <c r="A1067" s="2">
        <f t="shared" si="657"/>
        <v>1</v>
      </c>
      <c r="B1067" s="2">
        <f t="shared" si="658"/>
        <v>1900</v>
      </c>
    </row>
    <row r="1068" spans="1:2" x14ac:dyDescent="0.25">
      <c r="A1068" s="2">
        <f t="shared" ref="A1068:A1106" si="659">MONTH(C1068)</f>
        <v>1</v>
      </c>
      <c r="B1068" s="2">
        <f t="shared" ref="B1068:B1106" si="660">YEAR(C1068)</f>
        <v>1900</v>
      </c>
    </row>
    <row r="1069" spans="1:2" x14ac:dyDescent="0.25">
      <c r="A1069" s="2">
        <f t="shared" si="659"/>
        <v>1</v>
      </c>
      <c r="B1069" s="2">
        <f t="shared" si="660"/>
        <v>1900</v>
      </c>
    </row>
    <row r="1070" spans="1:2" x14ac:dyDescent="0.25">
      <c r="A1070" s="2">
        <f t="shared" si="659"/>
        <v>1</v>
      </c>
      <c r="B1070" s="2">
        <f t="shared" si="660"/>
        <v>1900</v>
      </c>
    </row>
    <row r="1071" spans="1:2" x14ac:dyDescent="0.25">
      <c r="A1071" s="2">
        <f t="shared" si="659"/>
        <v>1</v>
      </c>
      <c r="B1071" s="2">
        <f t="shared" si="660"/>
        <v>1900</v>
      </c>
    </row>
    <row r="1072" spans="1:2" x14ac:dyDescent="0.25">
      <c r="A1072" s="2">
        <f t="shared" si="659"/>
        <v>1</v>
      </c>
      <c r="B1072" s="2">
        <f t="shared" si="660"/>
        <v>1900</v>
      </c>
    </row>
    <row r="1073" spans="1:2" x14ac:dyDescent="0.25">
      <c r="A1073" s="2">
        <f t="shared" si="659"/>
        <v>1</v>
      </c>
      <c r="B1073" s="2">
        <f t="shared" si="660"/>
        <v>1900</v>
      </c>
    </row>
    <row r="1074" spans="1:2" x14ac:dyDescent="0.25">
      <c r="A1074" s="2">
        <f t="shared" si="659"/>
        <v>1</v>
      </c>
      <c r="B1074" s="2">
        <f t="shared" si="660"/>
        <v>1900</v>
      </c>
    </row>
    <row r="1075" spans="1:2" x14ac:dyDescent="0.25">
      <c r="A1075" s="2">
        <f t="shared" si="659"/>
        <v>1</v>
      </c>
      <c r="B1075" s="2">
        <f t="shared" si="660"/>
        <v>1900</v>
      </c>
    </row>
    <row r="1076" spans="1:2" x14ac:dyDescent="0.25">
      <c r="A1076" s="2">
        <f t="shared" si="659"/>
        <v>1</v>
      </c>
      <c r="B1076" s="2">
        <f t="shared" si="660"/>
        <v>1900</v>
      </c>
    </row>
    <row r="1077" spans="1:2" x14ac:dyDescent="0.25">
      <c r="A1077" s="2">
        <f t="shared" si="659"/>
        <v>1</v>
      </c>
      <c r="B1077" s="2">
        <f t="shared" si="660"/>
        <v>1900</v>
      </c>
    </row>
    <row r="1078" spans="1:2" x14ac:dyDescent="0.25">
      <c r="A1078" s="2">
        <f t="shared" si="659"/>
        <v>1</v>
      </c>
      <c r="B1078" s="2">
        <f t="shared" si="660"/>
        <v>1900</v>
      </c>
    </row>
    <row r="1079" spans="1:2" x14ac:dyDescent="0.25">
      <c r="A1079" s="2">
        <f t="shared" si="659"/>
        <v>1</v>
      </c>
      <c r="B1079" s="2">
        <f t="shared" si="660"/>
        <v>1900</v>
      </c>
    </row>
    <row r="1080" spans="1:2" x14ac:dyDescent="0.25">
      <c r="A1080" s="2">
        <f t="shared" si="659"/>
        <v>1</v>
      </c>
      <c r="B1080" s="2">
        <f t="shared" si="660"/>
        <v>1900</v>
      </c>
    </row>
    <row r="1081" spans="1:2" x14ac:dyDescent="0.25">
      <c r="A1081" s="2">
        <f t="shared" si="659"/>
        <v>1</v>
      </c>
      <c r="B1081" s="2">
        <f t="shared" si="660"/>
        <v>1900</v>
      </c>
    </row>
    <row r="1082" spans="1:2" x14ac:dyDescent="0.25">
      <c r="A1082" s="2">
        <f t="shared" si="659"/>
        <v>1</v>
      </c>
      <c r="B1082" s="2">
        <f t="shared" si="660"/>
        <v>1900</v>
      </c>
    </row>
    <row r="1083" spans="1:2" x14ac:dyDescent="0.25">
      <c r="A1083" s="2">
        <f t="shared" si="659"/>
        <v>1</v>
      </c>
      <c r="B1083" s="2">
        <f t="shared" si="660"/>
        <v>1900</v>
      </c>
    </row>
    <row r="1084" spans="1:2" x14ac:dyDescent="0.25">
      <c r="A1084" s="2">
        <f t="shared" si="659"/>
        <v>1</v>
      </c>
      <c r="B1084" s="2">
        <f t="shared" si="660"/>
        <v>1900</v>
      </c>
    </row>
    <row r="1085" spans="1:2" x14ac:dyDescent="0.25">
      <c r="A1085" s="2">
        <f t="shared" si="659"/>
        <v>1</v>
      </c>
      <c r="B1085" s="2">
        <f t="shared" si="660"/>
        <v>1900</v>
      </c>
    </row>
    <row r="1086" spans="1:2" x14ac:dyDescent="0.25">
      <c r="A1086" s="2">
        <f t="shared" si="659"/>
        <v>1</v>
      </c>
      <c r="B1086" s="2">
        <f t="shared" si="660"/>
        <v>1900</v>
      </c>
    </row>
    <row r="1087" spans="1:2" x14ac:dyDescent="0.25">
      <c r="A1087" s="2">
        <f t="shared" si="659"/>
        <v>1</v>
      </c>
      <c r="B1087" s="2">
        <f t="shared" si="660"/>
        <v>1900</v>
      </c>
    </row>
    <row r="1088" spans="1:2" x14ac:dyDescent="0.25">
      <c r="A1088" s="2">
        <f t="shared" si="659"/>
        <v>1</v>
      </c>
      <c r="B1088" s="2">
        <f t="shared" si="660"/>
        <v>1900</v>
      </c>
    </row>
    <row r="1089" spans="1:2" x14ac:dyDescent="0.25">
      <c r="A1089" s="2">
        <f t="shared" si="659"/>
        <v>1</v>
      </c>
      <c r="B1089" s="2">
        <f t="shared" si="660"/>
        <v>1900</v>
      </c>
    </row>
    <row r="1090" spans="1:2" x14ac:dyDescent="0.25">
      <c r="A1090" s="2">
        <f t="shared" si="659"/>
        <v>1</v>
      </c>
      <c r="B1090" s="2">
        <f t="shared" si="660"/>
        <v>1900</v>
      </c>
    </row>
    <row r="1091" spans="1:2" x14ac:dyDescent="0.25">
      <c r="A1091" s="2">
        <f t="shared" si="659"/>
        <v>1</v>
      </c>
      <c r="B1091" s="2">
        <f t="shared" si="660"/>
        <v>1900</v>
      </c>
    </row>
    <row r="1092" spans="1:2" x14ac:dyDescent="0.25">
      <c r="A1092" s="2">
        <f t="shared" si="659"/>
        <v>1</v>
      </c>
      <c r="B1092" s="2">
        <f t="shared" si="660"/>
        <v>1900</v>
      </c>
    </row>
    <row r="1093" spans="1:2" x14ac:dyDescent="0.25">
      <c r="A1093" s="2">
        <f t="shared" si="659"/>
        <v>1</v>
      </c>
      <c r="B1093" s="2">
        <f t="shared" si="660"/>
        <v>1900</v>
      </c>
    </row>
    <row r="1094" spans="1:2" x14ac:dyDescent="0.25">
      <c r="A1094" s="2">
        <f t="shared" si="659"/>
        <v>1</v>
      </c>
      <c r="B1094" s="2">
        <f t="shared" si="660"/>
        <v>1900</v>
      </c>
    </row>
    <row r="1095" spans="1:2" x14ac:dyDescent="0.25">
      <c r="A1095" s="2">
        <f t="shared" si="659"/>
        <v>1</v>
      </c>
      <c r="B1095" s="2">
        <f t="shared" si="660"/>
        <v>1900</v>
      </c>
    </row>
    <row r="1096" spans="1:2" x14ac:dyDescent="0.25">
      <c r="A1096" s="2">
        <f t="shared" si="659"/>
        <v>1</v>
      </c>
      <c r="B1096" s="2">
        <f t="shared" si="660"/>
        <v>1900</v>
      </c>
    </row>
    <row r="1097" spans="1:2" x14ac:dyDescent="0.25">
      <c r="A1097" s="2">
        <f t="shared" si="659"/>
        <v>1</v>
      </c>
      <c r="B1097" s="2">
        <f t="shared" si="660"/>
        <v>1900</v>
      </c>
    </row>
    <row r="1098" spans="1:2" x14ac:dyDescent="0.25">
      <c r="A1098" s="2">
        <f t="shared" si="659"/>
        <v>1</v>
      </c>
      <c r="B1098" s="2">
        <f t="shared" si="660"/>
        <v>1900</v>
      </c>
    </row>
    <row r="1099" spans="1:2" x14ac:dyDescent="0.25">
      <c r="A1099" s="2">
        <f t="shared" si="659"/>
        <v>1</v>
      </c>
      <c r="B1099" s="2">
        <f t="shared" si="660"/>
        <v>1900</v>
      </c>
    </row>
    <row r="1100" spans="1:2" x14ac:dyDescent="0.25">
      <c r="A1100" s="2">
        <f t="shared" si="659"/>
        <v>1</v>
      </c>
      <c r="B1100" s="2">
        <f t="shared" si="660"/>
        <v>1900</v>
      </c>
    </row>
    <row r="1101" spans="1:2" x14ac:dyDescent="0.25">
      <c r="A1101" s="2">
        <f t="shared" si="659"/>
        <v>1</v>
      </c>
      <c r="B1101" s="2">
        <f t="shared" si="660"/>
        <v>1900</v>
      </c>
    </row>
    <row r="1102" spans="1:2" x14ac:dyDescent="0.25">
      <c r="A1102" s="2">
        <f t="shared" si="659"/>
        <v>1</v>
      </c>
      <c r="B1102" s="2">
        <f t="shared" si="660"/>
        <v>1900</v>
      </c>
    </row>
    <row r="1103" spans="1:2" x14ac:dyDescent="0.25">
      <c r="A1103" s="2">
        <f t="shared" si="659"/>
        <v>1</v>
      </c>
      <c r="B1103" s="2">
        <f t="shared" si="660"/>
        <v>1900</v>
      </c>
    </row>
    <row r="1104" spans="1:2" x14ac:dyDescent="0.25">
      <c r="A1104" s="2">
        <f t="shared" si="659"/>
        <v>1</v>
      </c>
      <c r="B1104" s="2">
        <f t="shared" si="660"/>
        <v>1900</v>
      </c>
    </row>
    <row r="1105" spans="1:2" x14ac:dyDescent="0.25">
      <c r="A1105" s="2">
        <f t="shared" si="659"/>
        <v>1</v>
      </c>
      <c r="B1105" s="2">
        <f t="shared" si="660"/>
        <v>1900</v>
      </c>
    </row>
    <row r="1106" spans="1:2" x14ac:dyDescent="0.25">
      <c r="A1106" s="2">
        <f t="shared" si="659"/>
        <v>1</v>
      </c>
      <c r="B1106" s="2">
        <f t="shared" si="660"/>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BF64" activePane="bottomRight" state="frozen"/>
      <selection activeCell="Q13" sqref="Q13"/>
      <selection pane="topRight" activeCell="Q13" sqref="Q13"/>
      <selection pane="bottomLeft" activeCell="Q13" sqref="Q13"/>
      <selection pane="bottomRight" activeCell="Q13" sqref="Q13"/>
    </sheetView>
  </sheetViews>
  <sheetFormatPr defaultColWidth="12.5703125" defaultRowHeight="15.75" x14ac:dyDescent="0.25"/>
  <cols>
    <col min="1" max="1" width="3.42578125" style="2" hidden="1" customWidth="1"/>
    <col min="2" max="2" width="13"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42578125" style="87" customWidth="1"/>
    <col min="45" max="45" width="11.42578125" style="47" customWidth="1"/>
    <col min="46" max="46" width="9.5703125" style="48" bestFit="1" customWidth="1"/>
    <col min="47" max="47" width="15.42578125" style="76" customWidth="1"/>
    <col min="48" max="48" width="10.140625" style="87" customWidth="1"/>
    <col min="49" max="49" width="10.5703125" style="47" customWidth="1"/>
    <col min="50" max="50" width="9.5703125" style="48" bestFit="1" customWidth="1"/>
    <col min="51" max="51" width="17.85546875" style="76" customWidth="1"/>
    <col min="52" max="52" width="10.5703125" style="87" customWidth="1"/>
    <col min="53" max="53" width="10.5703125" style="47" customWidth="1"/>
    <col min="54" max="54" width="9.570312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5703125" style="83" customWidth="1"/>
    <col min="61" max="61" width="11.5703125" style="47" customWidth="1"/>
    <col min="62" max="62" width="9.5703125" style="48" bestFit="1" customWidth="1"/>
    <col min="63" max="63" width="11.42578125" style="76" customWidth="1"/>
    <col min="64" max="64" width="11.42578125" style="83" customWidth="1"/>
    <col min="65" max="65" width="13.42578125" style="47" customWidth="1"/>
    <col min="66" max="66" width="9.5703125" style="48" bestFit="1" customWidth="1"/>
    <col min="67" max="67" width="11.5703125" style="76" customWidth="1"/>
    <col min="68" max="68" width="11.5703125" style="83" customWidth="1"/>
    <col min="69" max="69" width="11.5703125" style="47" customWidth="1"/>
    <col min="70" max="70" width="9.570312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5703125" style="76" customWidth="1"/>
    <col min="92" max="92" width="12.85546875" style="83" customWidth="1"/>
    <col min="93" max="93" width="10.85546875" style="47" customWidth="1"/>
    <col min="94" max="94" width="9.570312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5703125" style="83" customWidth="1"/>
    <col min="101" max="101" width="14.140625" style="47" customWidth="1"/>
    <col min="102" max="102" width="9.570312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5703125" style="83" customWidth="1"/>
    <col min="109" max="109" width="13.42578125" style="47" customWidth="1"/>
    <col min="110" max="110" width="9.5703125" style="48" customWidth="1"/>
    <col min="111" max="111" width="16.42578125" style="76" customWidth="1"/>
    <col min="112" max="112" width="12.85546875" style="83" customWidth="1"/>
    <col min="113" max="113" width="12.85546875" style="47" customWidth="1"/>
    <col min="114" max="114" width="9.5703125" style="48" bestFit="1" customWidth="1"/>
    <col min="115" max="115" width="14.42578125" style="92" customWidth="1"/>
    <col min="116" max="116" width="11.5703125" style="83" customWidth="1"/>
    <col min="117" max="117" width="12.5703125" style="47"/>
    <col min="118" max="118" width="9.5703125" style="48" bestFit="1" customWidth="1"/>
    <col min="119" max="119" width="14.5703125" style="92" customWidth="1"/>
    <col min="120" max="120" width="12.85546875" style="83" bestFit="1" customWidth="1"/>
    <col min="121" max="121" width="12.85546875" style="47" bestFit="1" customWidth="1"/>
    <col min="122" max="122" width="9.570312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5703125" style="83" customWidth="1"/>
    <col min="129" max="129" width="12.5703125" style="47"/>
    <col min="130" max="130" width="9.5703125" style="48" bestFit="1" customWidth="1"/>
    <col min="131" max="131" width="14.570312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42578125" style="47" customWidth="1"/>
    <col min="142" max="142" width="9.85546875" style="48" bestFit="1" customWidth="1"/>
    <col min="143" max="143" width="14" style="92" customWidth="1"/>
    <col min="144" max="144" width="11.42578125" style="83" customWidth="1"/>
    <col min="145" max="145" width="10.85546875" style="47" customWidth="1"/>
    <col min="146" max="146" width="9.85546875" style="48" bestFit="1" customWidth="1"/>
    <col min="147" max="147" width="12.5703125" style="92" customWidth="1"/>
    <col min="148" max="148" width="12.140625" style="83" customWidth="1"/>
    <col min="149" max="149" width="13.42578125" style="47" customWidth="1"/>
    <col min="150" max="150" width="9.5703125" style="48" bestFit="1" customWidth="1"/>
    <col min="151" max="151" width="18.570312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3" s="116" customFormat="1" ht="16.5" customHeight="1" x14ac:dyDescent="0.25">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3" s="117" customFormat="1" ht="18" customHeight="1" x14ac:dyDescent="0.25">
      <c r="C9" s="97" t="s">
        <v>54</v>
      </c>
      <c r="D9" s="282" t="s">
        <v>9</v>
      </c>
      <c r="E9" s="282"/>
      <c r="F9" s="282"/>
      <c r="G9" s="283"/>
      <c r="H9" s="281" t="s">
        <v>6</v>
      </c>
      <c r="I9" s="282"/>
      <c r="J9" s="282"/>
      <c r="K9" s="283"/>
      <c r="L9" s="281" t="s">
        <v>7</v>
      </c>
      <c r="M9" s="282"/>
      <c r="N9" s="282"/>
      <c r="O9" s="283"/>
      <c r="P9" s="281" t="s">
        <v>8</v>
      </c>
      <c r="Q9" s="282"/>
      <c r="R9" s="282"/>
      <c r="S9" s="283"/>
      <c r="T9" s="281" t="s">
        <v>9</v>
      </c>
      <c r="U9" s="282"/>
      <c r="V9" s="282"/>
      <c r="W9" s="283"/>
      <c r="X9" s="281" t="s">
        <v>6</v>
      </c>
      <c r="Y9" s="282"/>
      <c r="Z9" s="282"/>
      <c r="AA9" s="283"/>
      <c r="AB9" s="281" t="s">
        <v>7</v>
      </c>
      <c r="AC9" s="282"/>
      <c r="AD9" s="282"/>
      <c r="AE9" s="283"/>
      <c r="AF9" s="281" t="s">
        <v>8</v>
      </c>
      <c r="AG9" s="282"/>
      <c r="AH9" s="282"/>
      <c r="AI9" s="283"/>
      <c r="AJ9" s="281" t="s">
        <v>9</v>
      </c>
      <c r="AK9" s="282"/>
      <c r="AL9" s="282"/>
      <c r="AM9" s="283"/>
      <c r="AN9" s="281" t="s">
        <v>6</v>
      </c>
      <c r="AO9" s="282"/>
      <c r="AP9" s="282"/>
      <c r="AQ9" s="283"/>
      <c r="AR9" s="281" t="s">
        <v>7</v>
      </c>
      <c r="AS9" s="282"/>
      <c r="AT9" s="282"/>
      <c r="AU9" s="283"/>
      <c r="AV9" s="281" t="s">
        <v>8</v>
      </c>
      <c r="AW9" s="282"/>
      <c r="AX9" s="282"/>
      <c r="AY9" s="283"/>
      <c r="AZ9" s="281" t="s">
        <v>9</v>
      </c>
      <c r="BA9" s="282"/>
      <c r="BB9" s="282"/>
      <c r="BC9" s="283"/>
      <c r="BD9" s="281" t="s">
        <v>6</v>
      </c>
      <c r="BE9" s="282"/>
      <c r="BF9" s="282"/>
      <c r="BG9" s="283"/>
      <c r="BH9" s="281" t="s">
        <v>7</v>
      </c>
      <c r="BI9" s="282"/>
      <c r="BJ9" s="282"/>
      <c r="BK9" s="283"/>
      <c r="BL9" s="281" t="s">
        <v>8</v>
      </c>
      <c r="BM9" s="282"/>
      <c r="BN9" s="282"/>
      <c r="BO9" s="283"/>
      <c r="BP9" s="281" t="s">
        <v>9</v>
      </c>
      <c r="BQ9" s="282"/>
      <c r="BR9" s="282"/>
      <c r="BS9" s="283"/>
      <c r="BT9" s="281" t="s">
        <v>6</v>
      </c>
      <c r="BU9" s="282"/>
      <c r="BV9" s="282"/>
      <c r="BW9" s="283"/>
      <c r="BX9" s="281" t="s">
        <v>7</v>
      </c>
      <c r="BY9" s="282"/>
      <c r="BZ9" s="282"/>
      <c r="CA9" s="283"/>
      <c r="CB9" s="281" t="s">
        <v>8</v>
      </c>
      <c r="CC9" s="282"/>
      <c r="CD9" s="282"/>
      <c r="CE9" s="283"/>
      <c r="CF9" s="281" t="s">
        <v>9</v>
      </c>
      <c r="CG9" s="282"/>
      <c r="CH9" s="282"/>
      <c r="CI9" s="283"/>
      <c r="CJ9" s="281" t="s">
        <v>6</v>
      </c>
      <c r="CK9" s="282"/>
      <c r="CL9" s="282"/>
      <c r="CM9" s="283"/>
      <c r="CN9" s="281" t="s">
        <v>7</v>
      </c>
      <c r="CO9" s="282"/>
      <c r="CP9" s="282"/>
      <c r="CQ9" s="283"/>
      <c r="CR9" s="281" t="s">
        <v>8</v>
      </c>
      <c r="CS9" s="282"/>
      <c r="CT9" s="282"/>
      <c r="CU9" s="283"/>
      <c r="CV9" s="281" t="s">
        <v>9</v>
      </c>
      <c r="CW9" s="282"/>
      <c r="CX9" s="282"/>
      <c r="CY9" s="283"/>
      <c r="CZ9" s="281" t="s">
        <v>6</v>
      </c>
      <c r="DA9" s="282"/>
      <c r="DB9" s="282"/>
      <c r="DC9" s="283"/>
      <c r="DD9" s="281" t="s">
        <v>7</v>
      </c>
      <c r="DE9" s="282"/>
      <c r="DF9" s="282"/>
      <c r="DG9" s="283"/>
      <c r="DH9" s="281" t="s">
        <v>8</v>
      </c>
      <c r="DI9" s="282"/>
      <c r="DJ9" s="282"/>
      <c r="DK9" s="283"/>
      <c r="DL9" s="281" t="s">
        <v>9</v>
      </c>
      <c r="DM9" s="282"/>
      <c r="DN9" s="282"/>
      <c r="DO9" s="283"/>
      <c r="DP9" s="281" t="s">
        <v>6</v>
      </c>
      <c r="DQ9" s="282"/>
      <c r="DR9" s="282"/>
      <c r="DS9" s="283"/>
      <c r="DT9" s="281" t="s">
        <v>7</v>
      </c>
      <c r="DU9" s="282"/>
      <c r="DV9" s="282"/>
      <c r="DW9" s="283"/>
      <c r="DX9" s="281" t="s">
        <v>8</v>
      </c>
      <c r="DY9" s="282"/>
      <c r="DZ9" s="282"/>
      <c r="EA9" s="283"/>
      <c r="EB9" s="281" t="s">
        <v>9</v>
      </c>
      <c r="EC9" s="282"/>
      <c r="ED9" s="282"/>
      <c r="EE9" s="283"/>
      <c r="EF9" s="281" t="s">
        <v>6</v>
      </c>
      <c r="EG9" s="282"/>
      <c r="EH9" s="282"/>
      <c r="EI9" s="283"/>
      <c r="EJ9" s="281" t="s">
        <v>7</v>
      </c>
      <c r="EK9" s="282"/>
      <c r="EL9" s="282"/>
      <c r="EM9" s="283"/>
      <c r="EN9" s="281" t="s">
        <v>8</v>
      </c>
      <c r="EO9" s="282"/>
      <c r="EP9" s="282"/>
      <c r="EQ9" s="283"/>
      <c r="ER9" s="281" t="s">
        <v>9</v>
      </c>
      <c r="ES9" s="282"/>
      <c r="ET9" s="282"/>
      <c r="EU9" s="283"/>
      <c r="EV9" s="281" t="s">
        <v>6</v>
      </c>
      <c r="EW9" s="282"/>
      <c r="EX9" s="282"/>
      <c r="EY9" s="283"/>
      <c r="EZ9" s="281" t="s">
        <v>7</v>
      </c>
      <c r="FA9" s="282"/>
      <c r="FB9" s="282"/>
      <c r="FC9" s="283"/>
      <c r="FD9" s="281" t="s">
        <v>8</v>
      </c>
      <c r="FE9" s="282"/>
      <c r="FF9" s="282"/>
      <c r="FG9" s="283"/>
      <c r="FH9" s="281" t="s">
        <v>9</v>
      </c>
      <c r="FI9" s="282"/>
      <c r="FJ9" s="282"/>
      <c r="FK9" s="283"/>
      <c r="FL9" s="281" t="s">
        <v>6</v>
      </c>
      <c r="FM9" s="282"/>
      <c r="FN9" s="282"/>
      <c r="FO9" s="283"/>
      <c r="FP9" s="281" t="s">
        <v>7</v>
      </c>
      <c r="FQ9" s="282"/>
      <c r="FR9" s="282"/>
      <c r="FS9" s="283"/>
      <c r="FT9" s="281" t="s">
        <v>8</v>
      </c>
      <c r="FU9" s="282"/>
      <c r="FV9" s="282"/>
      <c r="FW9" s="283"/>
      <c r="FX9" s="281" t="s">
        <v>9</v>
      </c>
      <c r="FY9" s="282"/>
      <c r="FZ9" s="282"/>
      <c r="GA9" s="283"/>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2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2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2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2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2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2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2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25">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25">
      <c r="A91" s="34">
        <f t="shared" si="46"/>
        <v>9</v>
      </c>
      <c r="B91" s="34">
        <f t="shared" si="47"/>
        <v>2025</v>
      </c>
      <c r="C91" s="196">
        <v>45901</v>
      </c>
      <c r="D91" s="51">
        <f>AVERAGEIFS('WEEKLY DATA'!D$11:D$1105,'WEEKLY DATA'!$A$11:$A$1105,'MONTHLY DATA'!$A91,'WEEKLY DATA'!$B$11:$B$1105,'MONTHLY DATA'!$B91)</f>
        <v>280</v>
      </c>
      <c r="E91" s="51">
        <f>AVERAGEIFS('WEEKLY DATA'!E$11:E$1105,'WEEKLY DATA'!$A$11:$A$1105,'MONTHLY DATA'!$A91,'WEEKLY DATA'!$B$11:$B$1105,'MONTHLY DATA'!$B91)</f>
        <v>400</v>
      </c>
      <c r="F91" s="51">
        <f>AVERAGEIFS('WEEKLY DATA'!F$11:F$1105,'WEEKLY DATA'!$A$11:$A$1105,'MONTHLY DATA'!$A91,'WEEKLY DATA'!$B$11:$B$1105,'MONTHLY DATA'!$B91)</f>
        <v>340</v>
      </c>
      <c r="G91" s="197">
        <f t="shared" ref="G91" si="269">F91/F90-1</f>
        <v>-0.38181818181818183</v>
      </c>
      <c r="H91" s="51">
        <f>AVERAGEIFS('WEEKLY DATA'!H$11:H$1105,'WEEKLY DATA'!$A$11:$A$1105,'MONTHLY DATA'!$A91,'WEEKLY DATA'!$B$11:$B$1105,'MONTHLY DATA'!$B91)</f>
        <v>330</v>
      </c>
      <c r="I91" s="51">
        <f>AVERAGEIFS('WEEKLY DATA'!I$11:I$1105,'WEEKLY DATA'!$A$11:$A$1105,'MONTHLY DATA'!$A91,'WEEKLY DATA'!$B$11:$B$1105,'MONTHLY DATA'!$B91)</f>
        <v>470</v>
      </c>
      <c r="J91" s="51">
        <f>AVERAGEIFS('WEEKLY DATA'!J$11:J$1105,'WEEKLY DATA'!$A$11:$A$1105,'MONTHLY DATA'!$A91,'WEEKLY DATA'!$B$11:$B$1105,'MONTHLY DATA'!$B91)</f>
        <v>400</v>
      </c>
      <c r="K91" s="197">
        <f t="shared" ref="K91" si="270">J91/J90-1</f>
        <v>-0.20792079207920788</v>
      </c>
      <c r="L91" s="51">
        <f>AVERAGEIFS('WEEKLY DATA'!L$11:L$1105,'WEEKLY DATA'!$A$11:$A$1105,'MONTHLY DATA'!$A91,'WEEKLY DATA'!$B$11:$B$1105,'MONTHLY DATA'!$B91)</f>
        <v>530</v>
      </c>
      <c r="M91" s="51">
        <f>AVERAGEIFS('WEEKLY DATA'!M$11:M$1105,'WEEKLY DATA'!$A$11:$A$1105,'MONTHLY DATA'!$A91,'WEEKLY DATA'!$B$11:$B$1105,'MONTHLY DATA'!$B91)</f>
        <v>670</v>
      </c>
      <c r="N91" s="51">
        <f>AVERAGEIFS('WEEKLY DATA'!N$11:N$1105,'WEEKLY DATA'!$A$11:$A$1105,'MONTHLY DATA'!$A91,'WEEKLY DATA'!$B$11:$B$1105,'MONTHLY DATA'!$B91)</f>
        <v>600</v>
      </c>
      <c r="O91" s="197">
        <f t="shared" ref="O91" si="271">N91/N90-1</f>
        <v>-1.1532125205930832E-2</v>
      </c>
      <c r="P91" s="51">
        <f>AVERAGEIFS('WEEKLY DATA'!P$11:P$1105,'WEEKLY DATA'!$A$11:$A$1105,'MONTHLY DATA'!$A91,'WEEKLY DATA'!$B$11:$B$1105,'MONTHLY DATA'!$B91)</f>
        <v>235</v>
      </c>
      <c r="Q91" s="51">
        <f>AVERAGEIFS('WEEKLY DATA'!Q$11:Q$1105,'WEEKLY DATA'!$A$11:$A$1105,'MONTHLY DATA'!$A91,'WEEKLY DATA'!$B$11:$B$1105,'MONTHLY DATA'!$B91)</f>
        <v>292.5</v>
      </c>
      <c r="R91" s="51">
        <f>AVERAGEIFS('WEEKLY DATA'!R$11:R$1105,'WEEKLY DATA'!$A$11:$A$1105,'MONTHLY DATA'!$A91,'WEEKLY DATA'!$B$11:$B$1105,'MONTHLY DATA'!$B91)</f>
        <v>263.75</v>
      </c>
      <c r="S91" s="197">
        <f t="shared" ref="S91" si="272">R91/R90-1</f>
        <v>-0.14366883116883122</v>
      </c>
      <c r="T91" s="51">
        <f>AVERAGEIFS('WEEKLY DATA'!T$11:T$1105,'WEEKLY DATA'!$A$11:$A$1105,'MONTHLY DATA'!$A91,'WEEKLY DATA'!$B$11:$B$1105,'MONTHLY DATA'!$B91)</f>
        <v>275</v>
      </c>
      <c r="U91" s="51">
        <f>AVERAGEIFS('WEEKLY DATA'!U$11:U$1105,'WEEKLY DATA'!$A$11:$A$1105,'MONTHLY DATA'!$A91,'WEEKLY DATA'!$B$11:$B$1105,'MONTHLY DATA'!$B91)</f>
        <v>340</v>
      </c>
      <c r="V91" s="51">
        <f>AVERAGEIFS('WEEKLY DATA'!V$11:V$1105,'WEEKLY DATA'!$A$11:$A$1105,'MONTHLY DATA'!$A91,'WEEKLY DATA'!$B$11:$B$1105,'MONTHLY DATA'!$B91)</f>
        <v>307.5</v>
      </c>
      <c r="W91" s="197">
        <f t="shared" ref="W91" si="273">V91/V90-1</f>
        <v>1.4851485148514865E-2</v>
      </c>
      <c r="X91" s="51">
        <f>AVERAGEIFS('WEEKLY DATA'!X$11:X$1105,'WEEKLY DATA'!$A$11:$A$1105,'MONTHLY DATA'!$A91,'WEEKLY DATA'!$B$11:$B$1105,'MONTHLY DATA'!$B91)</f>
        <v>300</v>
      </c>
      <c r="Y91" s="51">
        <f>AVERAGEIFS('WEEKLY DATA'!Y$11:Y$1105,'WEEKLY DATA'!$A$11:$A$1105,'MONTHLY DATA'!$A91,'WEEKLY DATA'!$B$11:$B$1105,'MONTHLY DATA'!$B91)</f>
        <v>400</v>
      </c>
      <c r="Z91" s="51">
        <f>AVERAGEIFS('WEEKLY DATA'!Z$11:Z$1105,'WEEKLY DATA'!$A$11:$A$1105,'MONTHLY DATA'!$A91,'WEEKLY DATA'!$B$11:$B$1105,'MONTHLY DATA'!$B91)</f>
        <v>350</v>
      </c>
      <c r="AA91" s="197">
        <f t="shared" ref="AA91" si="274">Z91/Z90-1</f>
        <v>-8.6161879895561344E-2</v>
      </c>
      <c r="AB91" s="51">
        <f>AVERAGEIFS('WEEKLY DATA'!AB$11:AB$1105,'WEEKLY DATA'!$A$11:$A$1105,'MONTHLY DATA'!$A91,'WEEKLY DATA'!$B$11:$B$1105,'MONTHLY DATA'!$B91)</f>
        <v>380</v>
      </c>
      <c r="AC91" s="51">
        <f>AVERAGEIFS('WEEKLY DATA'!AC$11:AC$1105,'WEEKLY DATA'!$A$11:$A$1105,'MONTHLY DATA'!$A91,'WEEKLY DATA'!$B$11:$B$1105,'MONTHLY DATA'!$B91)</f>
        <v>500</v>
      </c>
      <c r="AD91" s="51">
        <f>AVERAGEIFS('WEEKLY DATA'!AD$11:AD$1105,'WEEKLY DATA'!$A$11:$A$1105,'MONTHLY DATA'!$A91,'WEEKLY DATA'!$B$11:$B$1105,'MONTHLY DATA'!$B91)</f>
        <v>440</v>
      </c>
      <c r="AE91" s="197">
        <f t="shared" ref="AE91" si="275">AD91/AD90-1</f>
        <v>-6.7720090293453827E-3</v>
      </c>
      <c r="AF91" s="51">
        <f>AVERAGEIFS('WEEKLY DATA'!AF$11:AF$1105,'WEEKLY DATA'!$A$11:$A$1105,'MONTHLY DATA'!$A91,'WEEKLY DATA'!$B$11:$B$1105,'MONTHLY DATA'!$B91)</f>
        <v>155</v>
      </c>
      <c r="AG91" s="51">
        <f>AVERAGEIFS('WEEKLY DATA'!AG$11:AG$1105,'WEEKLY DATA'!$A$11:$A$1105,'MONTHLY DATA'!$A91,'WEEKLY DATA'!$B$11:$B$1105,'MONTHLY DATA'!$B91)</f>
        <v>255</v>
      </c>
      <c r="AH91" s="51">
        <f>AVERAGEIFS('WEEKLY DATA'!AH$11:AH$1105,'WEEKLY DATA'!$A$11:$A$1105,'MONTHLY DATA'!$A91,'WEEKLY DATA'!$B$11:$B$1105,'MONTHLY DATA'!$B91)</f>
        <v>205</v>
      </c>
      <c r="AI91" s="197">
        <f t="shared" ref="AI91" si="276">AH91/AH90-1</f>
        <v>-6.8181818181818232E-2</v>
      </c>
      <c r="AJ91" s="51">
        <f>AVERAGEIFS('WEEKLY DATA'!AJ$11:AJ$1105,'WEEKLY DATA'!$A$11:$A$1105,'MONTHLY DATA'!$A91,'WEEKLY DATA'!$B$11:$B$1105,'MONTHLY DATA'!$B91)</f>
        <v>250</v>
      </c>
      <c r="AK91" s="51">
        <f>AVERAGEIFS('WEEKLY DATA'!AK$11:AK$1105,'WEEKLY DATA'!$A$11:$A$1105,'MONTHLY DATA'!$A91,'WEEKLY DATA'!$B$11:$B$1105,'MONTHLY DATA'!$B91)</f>
        <v>310</v>
      </c>
      <c r="AL91" s="51">
        <f>AVERAGEIFS('WEEKLY DATA'!AL$11:AL$1105,'WEEKLY DATA'!$A$11:$A$1105,'MONTHLY DATA'!$A91,'WEEKLY DATA'!$B$11:$B$1105,'MONTHLY DATA'!$B91)</f>
        <v>280</v>
      </c>
      <c r="AM91" s="197">
        <f t="shared" ref="AM91" si="277">AL91/AL90-1</f>
        <v>-1.0600706713780883E-2</v>
      </c>
      <c r="AN91" s="51">
        <f>AVERAGEIFS('WEEKLY DATA'!AN$11:AN$1105,'WEEKLY DATA'!$A$11:$A$1105,'MONTHLY DATA'!$A91,'WEEKLY DATA'!$B$11:$B$1105,'MONTHLY DATA'!$B91)</f>
        <v>408.75</v>
      </c>
      <c r="AO91" s="51">
        <f>AVERAGEIFS('WEEKLY DATA'!AO$11:AO$1105,'WEEKLY DATA'!$A$11:$A$1105,'MONTHLY DATA'!$A91,'WEEKLY DATA'!$B$11:$B$1105,'MONTHLY DATA'!$B91)</f>
        <v>498.75</v>
      </c>
      <c r="AP91" s="51">
        <f>AVERAGEIFS('WEEKLY DATA'!AP$11:AP$1105,'WEEKLY DATA'!$A$11:$A$1105,'MONTHLY DATA'!$A91,'WEEKLY DATA'!$B$11:$B$1105,'MONTHLY DATA'!$B91)</f>
        <v>453.75</v>
      </c>
      <c r="AQ91" s="197">
        <f t="shared" ref="AQ91" si="278">AP91/AP90-1</f>
        <v>-0.19832155477031799</v>
      </c>
      <c r="AR91" s="51">
        <f>AVERAGEIFS('WEEKLY DATA'!AR$11:AR$1105,'WEEKLY DATA'!$A$11:$A$1105,'MONTHLY DATA'!$A91,'WEEKLY DATA'!$B$11:$B$1105,'MONTHLY DATA'!$B91)</f>
        <v>483.125</v>
      </c>
      <c r="AS91" s="51">
        <f>AVERAGEIFS('WEEKLY DATA'!AS$11:AS$1105,'WEEKLY DATA'!$A$11:$A$1105,'MONTHLY DATA'!$A91,'WEEKLY DATA'!$B$11:$B$1105,'MONTHLY DATA'!$B91)</f>
        <v>621.875</v>
      </c>
      <c r="AT91" s="51">
        <f>AVERAGEIFS('WEEKLY DATA'!AT$11:AT$1105,'WEEKLY DATA'!$A$11:$A$1105,'MONTHLY DATA'!$A91,'WEEKLY DATA'!$B$11:$B$1105,'MONTHLY DATA'!$B91)</f>
        <v>552.5</v>
      </c>
      <c r="AU91" s="197">
        <f t="shared" ref="AU91" si="279">AT91/AT90-1</f>
        <v>-8.8283828382838325E-2</v>
      </c>
      <c r="AV91" s="51">
        <f>AVERAGEIFS('WEEKLY DATA'!AV$11:AV$1105,'WEEKLY DATA'!$A$11:$A$1105,'MONTHLY DATA'!$A91,'WEEKLY DATA'!$B$11:$B$1105,'MONTHLY DATA'!$B91)</f>
        <v>115</v>
      </c>
      <c r="AW91" s="51">
        <f>AVERAGEIFS('WEEKLY DATA'!AW$11:AW$1105,'WEEKLY DATA'!$A$11:$A$1105,'MONTHLY DATA'!$A91,'WEEKLY DATA'!$B$11:$B$1105,'MONTHLY DATA'!$B91)</f>
        <v>180</v>
      </c>
      <c r="AX91" s="51">
        <f>AVERAGEIFS('WEEKLY DATA'!AX$11:AX$1105,'WEEKLY DATA'!$A$11:$A$1105,'MONTHLY DATA'!$A91,'WEEKLY DATA'!$B$11:$B$1105,'MONTHLY DATA'!$B91)</f>
        <v>147.5</v>
      </c>
      <c r="AY91" s="197">
        <f t="shared" ref="AY91" si="280">AX91/AX90-1</f>
        <v>-0.35869565217391308</v>
      </c>
      <c r="AZ91" s="51">
        <f>AVERAGEIFS('WEEKLY DATA'!AZ$11:AZ$1105,'WEEKLY DATA'!$A$11:$A$1105,'MONTHLY DATA'!$A91,'WEEKLY DATA'!$B$11:$B$1105,'MONTHLY DATA'!$B91)</f>
        <v>335</v>
      </c>
      <c r="BA91" s="51">
        <f>AVERAGEIFS('WEEKLY DATA'!BA$11:BA$1105,'WEEKLY DATA'!$A$11:$A$1105,'MONTHLY DATA'!$A91,'WEEKLY DATA'!$B$11:$B$1105,'MONTHLY DATA'!$B91)</f>
        <v>435</v>
      </c>
      <c r="BB91" s="51">
        <f>AVERAGEIFS('WEEKLY DATA'!BB$11:BB$1105,'WEEKLY DATA'!$A$11:$A$1105,'MONTHLY DATA'!$A91,'WEEKLY DATA'!$B$11:$B$1105,'MONTHLY DATA'!$B91)</f>
        <v>385</v>
      </c>
      <c r="BC91" s="197">
        <f t="shared" ref="BC91" si="281">BB91/BB90-1</f>
        <v>-0.27083333333333337</v>
      </c>
      <c r="BD91" s="51">
        <f>AVERAGEIFS('WEEKLY DATA'!BD$11:BD$1105,'WEEKLY DATA'!$A$11:$A$1105,'MONTHLY DATA'!$A91,'WEEKLY DATA'!$B$11:$B$1105,'MONTHLY DATA'!$B91)</f>
        <v>493.75</v>
      </c>
      <c r="BE91" s="51">
        <f>AVERAGEIFS('WEEKLY DATA'!BE$11:BE$1105,'WEEKLY DATA'!$A$11:$A$1105,'MONTHLY DATA'!$A91,'WEEKLY DATA'!$B$11:$B$1105,'MONTHLY DATA'!$B91)</f>
        <v>613.75</v>
      </c>
      <c r="BF91" s="51">
        <f>AVERAGEIFS('WEEKLY DATA'!BF$11:BF$1105,'WEEKLY DATA'!$A$11:$A$1105,'MONTHLY DATA'!$A91,'WEEKLY DATA'!$B$11:$B$1105,'MONTHLY DATA'!$B91)</f>
        <v>553.75</v>
      </c>
      <c r="BG91" s="197">
        <f t="shared" ref="BG91" si="282">BF91/BF90-1</f>
        <v>-0.16351963746223563</v>
      </c>
      <c r="BH91" s="51">
        <f>AVERAGEIFS('WEEKLY DATA'!BH$11:BH$1105,'WEEKLY DATA'!$A$11:$A$1105,'MONTHLY DATA'!$A91,'WEEKLY DATA'!$B$11:$B$1105,'MONTHLY DATA'!$B91)</f>
        <v>562.5</v>
      </c>
      <c r="BI91" s="51">
        <f>AVERAGEIFS('WEEKLY DATA'!BI$11:BI$1105,'WEEKLY DATA'!$A$11:$A$1105,'MONTHLY DATA'!$A91,'WEEKLY DATA'!$B$11:$B$1105,'MONTHLY DATA'!$B91)</f>
        <v>702.5</v>
      </c>
      <c r="BJ91" s="51">
        <f>AVERAGEIFS('WEEKLY DATA'!BJ$11:BJ$1105,'WEEKLY DATA'!$A$11:$A$1105,'MONTHLY DATA'!$A91,'WEEKLY DATA'!$B$11:$B$1105,'MONTHLY DATA'!$B91)</f>
        <v>632.5</v>
      </c>
      <c r="BK91" s="197">
        <f t="shared" ref="BK91" si="283">BJ91/BJ90-1</f>
        <v>-7.2580645161290369E-2</v>
      </c>
      <c r="BL91" s="51">
        <f>AVERAGEIFS('WEEKLY DATA'!BL$11:BL$1105,'WEEKLY DATA'!$A$11:$A$1105,'MONTHLY DATA'!$A91,'WEEKLY DATA'!$B$11:$B$1105,'MONTHLY DATA'!$B91)</f>
        <v>227.5</v>
      </c>
      <c r="BM91" s="51">
        <f>AVERAGEIFS('WEEKLY DATA'!BM$11:BM$1105,'WEEKLY DATA'!$A$11:$A$1105,'MONTHLY DATA'!$A91,'WEEKLY DATA'!$B$11:$B$1105,'MONTHLY DATA'!$B91)</f>
        <v>277.5</v>
      </c>
      <c r="BN91" s="51">
        <f>AVERAGEIFS('WEEKLY DATA'!BN$11:BN$1105,'WEEKLY DATA'!$A$11:$A$1105,'MONTHLY DATA'!$A91,'WEEKLY DATA'!$B$11:$B$1105,'MONTHLY DATA'!$B91)</f>
        <v>252.5</v>
      </c>
      <c r="BO91" s="197">
        <f t="shared" ref="BO91" si="284">BN91/BN90-1</f>
        <v>-0.23716012084592142</v>
      </c>
      <c r="BP91" s="51">
        <f>AVERAGEIFS('WEEKLY DATA'!BP$11:BP$1105,'WEEKLY DATA'!$A$11:$A$1105,'MONTHLY DATA'!$A91,'WEEKLY DATA'!$B$11:$B$1105,'MONTHLY DATA'!$B91)</f>
        <v>445</v>
      </c>
      <c r="BQ91" s="51">
        <f>AVERAGEIFS('WEEKLY DATA'!BQ$11:BQ$1105,'WEEKLY DATA'!$A$11:$A$1105,'MONTHLY DATA'!$A91,'WEEKLY DATA'!$B$11:$B$1105,'MONTHLY DATA'!$B91)</f>
        <v>565</v>
      </c>
      <c r="BR91" s="51">
        <f>AVERAGEIFS('WEEKLY DATA'!BR$11:BR$1105,'WEEKLY DATA'!$A$11:$A$1105,'MONTHLY DATA'!$A91,'WEEKLY DATA'!$B$11:$B$1105,'MONTHLY DATA'!$B91)</f>
        <v>505</v>
      </c>
      <c r="BS91" s="197">
        <f t="shared" ref="BS91" si="285">BR91/BR90-1</f>
        <v>-0.2109375</v>
      </c>
      <c r="BT91" s="51">
        <f>AVERAGEIFS('WEEKLY DATA'!BT$11:BT$1105,'WEEKLY DATA'!$A$11:$A$1105,'MONTHLY DATA'!$A91,'WEEKLY DATA'!$B$11:$B$1105,'MONTHLY DATA'!$B91)</f>
        <v>410</v>
      </c>
      <c r="BU91" s="51">
        <f>AVERAGEIFS('WEEKLY DATA'!BU$11:BU$1105,'WEEKLY DATA'!$A$11:$A$1105,'MONTHLY DATA'!$A91,'WEEKLY DATA'!$B$11:$B$1105,'MONTHLY DATA'!$B91)</f>
        <v>530</v>
      </c>
      <c r="BV91" s="51">
        <f>AVERAGEIFS('WEEKLY DATA'!BV$11:BV$1105,'WEEKLY DATA'!$A$11:$A$1105,'MONTHLY DATA'!$A91,'WEEKLY DATA'!$B$11:$B$1105,'MONTHLY DATA'!$B91)</f>
        <v>470</v>
      </c>
      <c r="BW91" s="197">
        <f>BV91/BV90-1</f>
        <v>-0.22185430463576161</v>
      </c>
      <c r="BX91" s="51">
        <f>AVERAGEIFS('WEEKLY DATA'!BX$11:BX$1105,'WEEKLY DATA'!$A$11:$A$1105,'MONTHLY DATA'!$A91,'WEEKLY DATA'!$B$11:$B$1105,'MONTHLY DATA'!$B91)</f>
        <v>468.75</v>
      </c>
      <c r="BY91" s="51">
        <f>AVERAGEIFS('WEEKLY DATA'!BY$11:BY$1105,'WEEKLY DATA'!$A$11:$A$1105,'MONTHLY DATA'!$A91,'WEEKLY DATA'!$B$11:$B$1105,'MONTHLY DATA'!$B91)</f>
        <v>628.75</v>
      </c>
      <c r="BZ91" s="51">
        <f>AVERAGEIFS('WEEKLY DATA'!BZ$11:BZ$1105,'WEEKLY DATA'!$A$11:$A$1105,'MONTHLY DATA'!$A91,'WEEKLY DATA'!$B$11:$B$1105,'MONTHLY DATA'!$B91)</f>
        <v>548.75</v>
      </c>
      <c r="CA91" s="197">
        <f t="shared" ref="CA91" si="286">BZ91/BZ90-1</f>
        <v>-0.142578125</v>
      </c>
      <c r="CB91" s="51">
        <f>AVERAGEIFS('WEEKLY DATA'!CB$11:CB$1105,'WEEKLY DATA'!$A$11:$A$1105,'MONTHLY DATA'!$A91,'WEEKLY DATA'!$B$11:$B$1105,'MONTHLY DATA'!$B91)</f>
        <v>92.5</v>
      </c>
      <c r="CC91" s="51">
        <f>AVERAGEIFS('WEEKLY DATA'!CC$11:CC$1105,'WEEKLY DATA'!$A$11:$A$1105,'MONTHLY DATA'!$A91,'WEEKLY DATA'!$B$11:$B$1105,'MONTHLY DATA'!$B91)</f>
        <v>122.5</v>
      </c>
      <c r="CD91" s="51">
        <f>AVERAGEIFS('WEEKLY DATA'!CD$11:CD$1105,'WEEKLY DATA'!$A$11:$A$1105,'MONTHLY DATA'!$A91,'WEEKLY DATA'!$B$11:$B$1105,'MONTHLY DATA'!$B91)</f>
        <v>107.5</v>
      </c>
      <c r="CE91" s="197">
        <f t="shared" ref="CE91" si="287">CD91/CD90-1</f>
        <v>-0.47303921568627449</v>
      </c>
      <c r="CF91" s="51">
        <f>AVERAGEIFS('WEEKLY DATA'!CF$11:CF$1105,'WEEKLY DATA'!$A$11:$A$1105,'MONTHLY DATA'!$A91,'WEEKLY DATA'!$B$11:$B$1105,'MONTHLY DATA'!$B91)</f>
        <v>312.5</v>
      </c>
      <c r="CG91" s="51">
        <f>AVERAGEIFS('WEEKLY DATA'!CG$11:CG$1105,'WEEKLY DATA'!$A$11:$A$1105,'MONTHLY DATA'!$A91,'WEEKLY DATA'!$B$11:$B$1105,'MONTHLY DATA'!$B91)</f>
        <v>477.5</v>
      </c>
      <c r="CH91" s="51">
        <f>AVERAGEIFS('WEEKLY DATA'!CH$11:CH$1105,'WEEKLY DATA'!$A$11:$A$1105,'MONTHLY DATA'!$A91,'WEEKLY DATA'!$B$11:$B$1105,'MONTHLY DATA'!$B91)</f>
        <v>395</v>
      </c>
      <c r="CI91" s="197">
        <f t="shared" ref="CI91" si="288">CH91/CH90-1</f>
        <v>-0.31304347826086953</v>
      </c>
      <c r="CJ91" s="51">
        <f>AVERAGEIFS('WEEKLY DATA'!CJ$11:CJ$1105,'WEEKLY DATA'!$A$11:$A$1105,'MONTHLY DATA'!$A91,'WEEKLY DATA'!$B$11:$B$1105,'MONTHLY DATA'!$B91)</f>
        <v>440</v>
      </c>
      <c r="CK91" s="51">
        <f>AVERAGEIFS('WEEKLY DATA'!CK$11:CK$1105,'WEEKLY DATA'!$A$11:$A$1105,'MONTHLY DATA'!$A91,'WEEKLY DATA'!$B$11:$B$1105,'MONTHLY DATA'!$B91)</f>
        <v>590</v>
      </c>
      <c r="CL91" s="51">
        <f>AVERAGEIFS('WEEKLY DATA'!CL$11:CL$1105,'WEEKLY DATA'!$A$11:$A$1105,'MONTHLY DATA'!$A91,'WEEKLY DATA'!$B$11:$B$1105,'MONTHLY DATA'!$B91)</f>
        <v>515</v>
      </c>
      <c r="CM91" s="197">
        <f t="shared" ref="CM91" si="289">CL91/CL90-1</f>
        <v>-0.2064714946070878</v>
      </c>
      <c r="CN91" s="51">
        <f>AVERAGEIFS('WEEKLY DATA'!CN$11:CN$1105,'WEEKLY DATA'!$A$11:$A$1105,'MONTHLY DATA'!$A91,'WEEKLY DATA'!$B$11:$B$1105,'MONTHLY DATA'!$B91)</f>
        <v>548.75</v>
      </c>
      <c r="CO91" s="51">
        <f>AVERAGEIFS('WEEKLY DATA'!CO$11:CO$1105,'WEEKLY DATA'!$A$11:$A$1105,'MONTHLY DATA'!$A91,'WEEKLY DATA'!$B$11:$B$1105,'MONTHLY DATA'!$B91)</f>
        <v>658.75</v>
      </c>
      <c r="CP91" s="51">
        <f>AVERAGEIFS('WEEKLY DATA'!CP$11:CP$1105,'WEEKLY DATA'!$A$11:$A$1105,'MONTHLY DATA'!$A91,'WEEKLY DATA'!$B$11:$B$1105,'MONTHLY DATA'!$B91)</f>
        <v>603.75</v>
      </c>
      <c r="CQ91" s="197">
        <f t="shared" ref="CQ91" si="290">CP91/CP90-1</f>
        <v>-0.13129496402877694</v>
      </c>
      <c r="CR91" s="51">
        <f>AVERAGEIFS('WEEKLY DATA'!CR$11:CR$1105,'WEEKLY DATA'!$A$11:$A$1105,'MONTHLY DATA'!$A91,'WEEKLY DATA'!$B$11:$B$1105,'MONTHLY DATA'!$B91)</f>
        <v>122.5</v>
      </c>
      <c r="CS91" s="51">
        <f>AVERAGEIFS('WEEKLY DATA'!CS$11:CS$1105,'WEEKLY DATA'!$A$11:$A$1105,'MONTHLY DATA'!$A91,'WEEKLY DATA'!$B$11:$B$1105,'MONTHLY DATA'!$B91)</f>
        <v>182.5</v>
      </c>
      <c r="CT91" s="51">
        <f>AVERAGEIFS('WEEKLY DATA'!CT$11:CT$1105,'WEEKLY DATA'!$A$11:$A$1105,'MONTHLY DATA'!$A91,'WEEKLY DATA'!$B$11:$B$1105,'MONTHLY DATA'!$B91)</f>
        <v>152.5</v>
      </c>
      <c r="CU91" s="197">
        <f t="shared" ref="CU91" si="291">CT91/CT90-1</f>
        <v>-0.3875502008032129</v>
      </c>
      <c r="CV91" s="51">
        <f>AVERAGEIFS('WEEKLY DATA'!CV$11:CV$1105,'WEEKLY DATA'!$A$11:$A$1105,'MONTHLY DATA'!$A91,'WEEKLY DATA'!$B$11:$B$1105,'MONTHLY DATA'!$B91)</f>
        <v>355</v>
      </c>
      <c r="CW91" s="51">
        <f>AVERAGEIFS('WEEKLY DATA'!CW$11:CW$1105,'WEEKLY DATA'!$A$11:$A$1105,'MONTHLY DATA'!$A91,'WEEKLY DATA'!$B$11:$B$1105,'MONTHLY DATA'!$B91)</f>
        <v>515</v>
      </c>
      <c r="CX91" s="51">
        <f>AVERAGEIFS('WEEKLY DATA'!CX$11:CX$1105,'WEEKLY DATA'!$A$11:$A$1105,'MONTHLY DATA'!$A91,'WEEKLY DATA'!$B$11:$B$1105,'MONTHLY DATA'!$B91)</f>
        <v>435</v>
      </c>
      <c r="CY91" s="197">
        <f t="shared" ref="CY91" si="292">CX91/CX90-1</f>
        <v>-0.29268292682926833</v>
      </c>
      <c r="CZ91" s="51">
        <f>AVERAGEIFS('WEEKLY DATA'!CZ$11:CZ$1105,'WEEKLY DATA'!$A$11:$A$1105,'MONTHLY DATA'!$A91,'WEEKLY DATA'!$B$11:$B$1105,'MONTHLY DATA'!$B91)</f>
        <v>427.5</v>
      </c>
      <c r="DA91" s="51">
        <f>AVERAGEIFS('WEEKLY DATA'!DA$11:DA$1105,'WEEKLY DATA'!$A$11:$A$1105,'MONTHLY DATA'!$A91,'WEEKLY DATA'!$B$11:$B$1105,'MONTHLY DATA'!$B91)</f>
        <v>572.5</v>
      </c>
      <c r="DB91" s="51">
        <f>AVERAGEIFS('WEEKLY DATA'!DB$11:DB$1105,'WEEKLY DATA'!$A$11:$A$1105,'MONTHLY DATA'!$A91,'WEEKLY DATA'!$B$11:$B$1105,'MONTHLY DATA'!$B91)</f>
        <v>500</v>
      </c>
      <c r="DC91" s="197">
        <f t="shared" ref="DC91" si="293">DB91/DB90-1</f>
        <v>-0.21135646687697163</v>
      </c>
      <c r="DD91" s="51">
        <f>AVERAGEIFS('WEEKLY DATA'!DD$11:DD$1105,'WEEKLY DATA'!$A$11:$A$1105,'MONTHLY DATA'!$A91,'WEEKLY DATA'!$B$11:$B$1105,'MONTHLY DATA'!$B91)</f>
        <v>478.75</v>
      </c>
      <c r="DE91" s="51">
        <f>AVERAGEIFS('WEEKLY DATA'!DE$11:DE$1105,'WEEKLY DATA'!$A$11:$A$1105,'MONTHLY DATA'!$A91,'WEEKLY DATA'!$B$11:$B$1105,'MONTHLY DATA'!$B91)</f>
        <v>638.75</v>
      </c>
      <c r="DF91" s="51">
        <f>AVERAGEIFS('WEEKLY DATA'!DF$11:DF$1105,'WEEKLY DATA'!$A$11:$A$1105,'MONTHLY DATA'!$A91,'WEEKLY DATA'!$B$11:$B$1105,'MONTHLY DATA'!$B91)</f>
        <v>558.75</v>
      </c>
      <c r="DG91" s="197">
        <f t="shared" ref="DG91" si="294">DF91/DF90-1</f>
        <v>-0.14038461538461533</v>
      </c>
      <c r="DH91" s="51">
        <f>AVERAGEIFS('WEEKLY DATA'!DH$11:DH$1105,'WEEKLY DATA'!$A$11:$A$1105,'MONTHLY DATA'!$A91,'WEEKLY DATA'!$B$11:$B$1105,'MONTHLY DATA'!$B91)</f>
        <v>105</v>
      </c>
      <c r="DI91" s="51">
        <f>AVERAGEIFS('WEEKLY DATA'!DI$11:DI$1105,'WEEKLY DATA'!$A$11:$A$1105,'MONTHLY DATA'!$A91,'WEEKLY DATA'!$B$11:$B$1105,'MONTHLY DATA'!$B91)</f>
        <v>160</v>
      </c>
      <c r="DJ91" s="51">
        <f>AVERAGEIFS('WEEKLY DATA'!DJ$11:DJ$1105,'WEEKLY DATA'!$A$11:$A$1105,'MONTHLY DATA'!$A91,'WEEKLY DATA'!$B$11:$B$1105,'MONTHLY DATA'!$B91)</f>
        <v>132.5</v>
      </c>
      <c r="DK91" s="197">
        <f t="shared" ref="DK91" si="295">DJ91/DJ90-1</f>
        <v>-0.42139737991266379</v>
      </c>
      <c r="DL91" s="51">
        <f>AVERAGEIFS('WEEKLY DATA'!DL$11:DL$1105,'WEEKLY DATA'!$A$11:$A$1105,'MONTHLY DATA'!$A91,'WEEKLY DATA'!$B$11:$B$1105,'MONTHLY DATA'!$B91)</f>
        <v>345</v>
      </c>
      <c r="DM91" s="51">
        <f>AVERAGEIFS('WEEKLY DATA'!DM$11:DM$1105,'WEEKLY DATA'!$A$11:$A$1105,'MONTHLY DATA'!$A91,'WEEKLY DATA'!$B$11:$B$1105,'MONTHLY DATA'!$B91)</f>
        <v>455</v>
      </c>
      <c r="DN91" s="51">
        <f>AVERAGEIFS('WEEKLY DATA'!DN$11:DN$1105,'WEEKLY DATA'!$A$11:$A$1105,'MONTHLY DATA'!$A91,'WEEKLY DATA'!$B$11:$B$1105,'MONTHLY DATA'!$B91)</f>
        <v>400</v>
      </c>
      <c r="DO91" s="197">
        <f t="shared" ref="DO91" si="296">DN91/DN90-1</f>
        <v>-0.31034482758620685</v>
      </c>
      <c r="DP91" s="51">
        <f>AVERAGEIFS('WEEKLY DATA'!DP$11:DP$1105,'WEEKLY DATA'!$A$11:$A$1105,'MONTHLY DATA'!$A91,'WEEKLY DATA'!$B$11:$B$1105,'MONTHLY DATA'!$B91)</f>
        <v>458.75</v>
      </c>
      <c r="DQ91" s="51">
        <f>AVERAGEIFS('WEEKLY DATA'!DQ$11:DQ$1105,'WEEKLY DATA'!$A$11:$A$1105,'MONTHLY DATA'!$A91,'WEEKLY DATA'!$B$11:$B$1105,'MONTHLY DATA'!$B91)</f>
        <v>571.25</v>
      </c>
      <c r="DR91" s="51">
        <f>AVERAGEIFS('WEEKLY DATA'!DR$11:DR$1105,'WEEKLY DATA'!$A$11:$A$1105,'MONTHLY DATA'!$A91,'WEEKLY DATA'!$B$11:$B$1105,'MONTHLY DATA'!$B91)</f>
        <v>515</v>
      </c>
      <c r="DS91" s="197">
        <f t="shared" ref="DS91" si="297">DR91/DR90-1</f>
        <v>-0.20340293890177885</v>
      </c>
      <c r="DT91" s="51">
        <f>AVERAGEIFS('WEEKLY DATA'!DT$11:DT$1105,'WEEKLY DATA'!$A$11:$A$1105,'MONTHLY DATA'!$A91,'WEEKLY DATA'!$B$11:$B$1105,'MONTHLY DATA'!$B91)</f>
        <v>513.75</v>
      </c>
      <c r="DU91" s="51">
        <f>AVERAGEIFS('WEEKLY DATA'!DU$11:DU$1105,'WEEKLY DATA'!$A$11:$A$1105,'MONTHLY DATA'!$A91,'WEEKLY DATA'!$B$11:$B$1105,'MONTHLY DATA'!$B91)</f>
        <v>658.75</v>
      </c>
      <c r="DV91" s="51">
        <f>AVERAGEIFS('WEEKLY DATA'!DV$11:DV$1105,'WEEKLY DATA'!$A$11:$A$1105,'MONTHLY DATA'!$A91,'WEEKLY DATA'!$B$11:$B$1105,'MONTHLY DATA'!$B91)</f>
        <v>586.25</v>
      </c>
      <c r="DW91" s="197">
        <f t="shared" ref="DW91" si="298">DV91/DV90-1</f>
        <v>-0.11375661375661372</v>
      </c>
      <c r="DX91" s="51">
        <f>AVERAGEIFS('WEEKLY DATA'!DX$11:DX$1105,'WEEKLY DATA'!$A$11:$A$1105,'MONTHLY DATA'!$A91,'WEEKLY DATA'!$B$11:$B$1105,'MONTHLY DATA'!$B91)</f>
        <v>155</v>
      </c>
      <c r="DY91" s="51">
        <f>AVERAGEIFS('WEEKLY DATA'!DY$11:DY$1105,'WEEKLY DATA'!$A$11:$A$1105,'MONTHLY DATA'!$A91,'WEEKLY DATA'!$B$11:$B$1105,'MONTHLY DATA'!$B91)</f>
        <v>210</v>
      </c>
      <c r="DZ91" s="51">
        <f>AVERAGEIFS('WEEKLY DATA'!DZ$11:DZ$1105,'WEEKLY DATA'!$A$11:$A$1105,'MONTHLY DATA'!$A91,'WEEKLY DATA'!$B$11:$B$1105,'MONTHLY DATA'!$B91)</f>
        <v>182.5</v>
      </c>
      <c r="EA91" s="197">
        <f t="shared" ref="EA91" si="299">DZ91/DZ90-1</f>
        <v>-0.26706827309236947</v>
      </c>
      <c r="EB91" s="51">
        <f>AVERAGEIFS('WEEKLY DATA'!EB$11:EB$1105,'WEEKLY DATA'!$A$11:$A$1105,'MONTHLY DATA'!$A91,'WEEKLY DATA'!$B$11:$B$1105,'MONTHLY DATA'!$B91)</f>
        <v>415</v>
      </c>
      <c r="EC91" s="51">
        <f>AVERAGEIFS('WEEKLY DATA'!EC$11:EC$1105,'WEEKLY DATA'!$A$11:$A$1105,'MONTHLY DATA'!$A91,'WEEKLY DATA'!$B$11:$B$1105,'MONTHLY DATA'!$B91)</f>
        <v>510</v>
      </c>
      <c r="ED91" s="51">
        <f>AVERAGEIFS('WEEKLY DATA'!ED$11:ED$1105,'WEEKLY DATA'!$A$11:$A$1105,'MONTHLY DATA'!$A91,'WEEKLY DATA'!$B$11:$B$1105,'MONTHLY DATA'!$B91)</f>
        <v>462.5</v>
      </c>
      <c r="EE91" s="197">
        <f t="shared" ref="EE91" si="300">ED91/ED90-1</f>
        <v>-0.25940752602081663</v>
      </c>
      <c r="EF91" s="51">
        <f>AVERAGEIFS('WEEKLY DATA'!EF$11:EF$1105,'WEEKLY DATA'!$A$11:$A$1105,'MONTHLY DATA'!$A91,'WEEKLY DATA'!$B$11:$B$1105,'MONTHLY DATA'!$B91)</f>
        <v>400.625</v>
      </c>
      <c r="EG91" s="51">
        <f>AVERAGEIFS('WEEKLY DATA'!EG$11:EG$1105,'WEEKLY DATA'!$A$11:$A$1105,'MONTHLY DATA'!$A91,'WEEKLY DATA'!$B$11:$B$1105,'MONTHLY DATA'!$B91)</f>
        <v>526.875</v>
      </c>
      <c r="EH91" s="51">
        <f>AVERAGEIFS('WEEKLY DATA'!EH$11:EH$1105,'WEEKLY DATA'!$A$11:$A$1105,'MONTHLY DATA'!$A91,'WEEKLY DATA'!$B$11:$B$1105,'MONTHLY DATA'!$B91)</f>
        <v>463.75</v>
      </c>
      <c r="EI91" s="197">
        <f t="shared" ref="EI91" si="301">EH91/EH90-1</f>
        <v>-3.385416666666663E-2</v>
      </c>
      <c r="EJ91" s="51">
        <f>AVERAGEIFS('WEEKLY DATA'!EJ$11:EJ$1105,'WEEKLY DATA'!$A$11:$A$1105,'MONTHLY DATA'!$A91,'WEEKLY DATA'!$B$11:$B$1105,'MONTHLY DATA'!$B91)</f>
        <v>425</v>
      </c>
      <c r="EK91" s="51">
        <f>AVERAGEIFS('WEEKLY DATA'!EK$11:EK$1105,'WEEKLY DATA'!$A$11:$A$1105,'MONTHLY DATA'!$A91,'WEEKLY DATA'!$B$11:$B$1105,'MONTHLY DATA'!$B91)</f>
        <v>495</v>
      </c>
      <c r="EL91" s="51">
        <f>AVERAGEIFS('WEEKLY DATA'!EL$11:EL$1105,'WEEKLY DATA'!$A$11:$A$1105,'MONTHLY DATA'!$A91,'WEEKLY DATA'!$B$11:$B$1105,'MONTHLY DATA'!$B91)</f>
        <v>460</v>
      </c>
      <c r="EM91" s="197">
        <f t="shared" ref="EM91" si="302">EL91/EL90-1</f>
        <v>0</v>
      </c>
      <c r="EN91" s="51">
        <f>AVERAGEIFS('WEEKLY DATA'!EN$11:EN$1105,'WEEKLY DATA'!$A$11:$A$1105,'MONTHLY DATA'!$A91,'WEEKLY DATA'!$B$11:$B$1105,'MONTHLY DATA'!$B91)</f>
        <v>200</v>
      </c>
      <c r="EO91" s="51">
        <f>AVERAGEIFS('WEEKLY DATA'!EO$11:EO$1105,'WEEKLY DATA'!$A$11:$A$1105,'MONTHLY DATA'!$A91,'WEEKLY DATA'!$B$11:$B$1105,'MONTHLY DATA'!$B91)</f>
        <v>280</v>
      </c>
      <c r="EP91" s="51">
        <f>AVERAGEIFS('WEEKLY DATA'!EP$11:EP$1105,'WEEKLY DATA'!$A$11:$A$1105,'MONTHLY DATA'!$A91,'WEEKLY DATA'!$B$11:$B$1105,'MONTHLY DATA'!$B91)</f>
        <v>240</v>
      </c>
      <c r="EQ91" s="197">
        <f t="shared" ref="EQ91" si="303">EP91/EP90-1</f>
        <v>0</v>
      </c>
      <c r="ER91" s="78"/>
      <c r="ES91" s="55"/>
      <c r="ET91" s="58"/>
      <c r="EU91" s="70"/>
      <c r="EV91" s="51">
        <f>AVERAGEIFS('WEEKLY DATA'!EV$11:EV$1105,'WEEKLY DATA'!$A$11:$A$1105,'MONTHLY DATA'!$A91,'WEEKLY DATA'!$B$11:$B$1105,'MONTHLY DATA'!$B91)</f>
        <v>230</v>
      </c>
      <c r="EW91" s="51">
        <f>AVERAGEIFS('WEEKLY DATA'!EW$11:EW$1105,'WEEKLY DATA'!$A$11:$A$1105,'MONTHLY DATA'!$A91,'WEEKLY DATA'!$B$11:$B$1105,'MONTHLY DATA'!$B91)</f>
        <v>310</v>
      </c>
      <c r="EX91" s="51">
        <f>AVERAGEIFS('WEEKLY DATA'!EX$11:EX$1105,'WEEKLY DATA'!$A$11:$A$1105,'MONTHLY DATA'!$A91,'WEEKLY DATA'!$B$11:$B$1105,'MONTHLY DATA'!$B91)</f>
        <v>270</v>
      </c>
      <c r="EY91" s="197">
        <f t="shared" ref="EY91" si="304">EX91/EX90-1</f>
        <v>0</v>
      </c>
      <c r="EZ91" s="51">
        <f>AVERAGEIFS('WEEKLY DATA'!EZ$11:EZ$1105,'WEEKLY DATA'!$A$11:$A$1105,'MONTHLY DATA'!$A91,'WEEKLY DATA'!$B$11:$B$1105,'MONTHLY DATA'!$B91)</f>
        <v>400</v>
      </c>
      <c r="FA91" s="51">
        <f>AVERAGEIFS('WEEKLY DATA'!FA$11:FA$1105,'WEEKLY DATA'!$A$11:$A$1105,'MONTHLY DATA'!$A91,'WEEKLY DATA'!$B$11:$B$1105,'MONTHLY DATA'!$B91)</f>
        <v>500</v>
      </c>
      <c r="FB91" s="51">
        <f>AVERAGEIFS('WEEKLY DATA'!FB$11:FB$1105,'WEEKLY DATA'!$A$11:$A$1105,'MONTHLY DATA'!$A91,'WEEKLY DATA'!$B$11:$B$1105,'MONTHLY DATA'!$B91)</f>
        <v>450</v>
      </c>
      <c r="FC91" s="197">
        <f t="shared" ref="FC91" si="305">FB91/FB90-1</f>
        <v>0</v>
      </c>
      <c r="FD91" s="51">
        <f>AVERAGEIFS('WEEKLY DATA'!FD$11:FD$1105,'WEEKLY DATA'!$A$11:$A$1105,'MONTHLY DATA'!$A91,'WEEKLY DATA'!$B$11:$B$1105,'MONTHLY DATA'!$B91)</f>
        <v>130</v>
      </c>
      <c r="FE91" s="51">
        <f>AVERAGEIFS('WEEKLY DATA'!FE$11:FE$1105,'WEEKLY DATA'!$A$11:$A$1105,'MONTHLY DATA'!$A91,'WEEKLY DATA'!$B$11:$B$1105,'MONTHLY DATA'!$B91)</f>
        <v>190</v>
      </c>
      <c r="FF91" s="51">
        <f>AVERAGEIFS('WEEKLY DATA'!FF$11:FF$1105,'WEEKLY DATA'!$A$11:$A$1105,'MONTHLY DATA'!$A91,'WEEKLY DATA'!$B$11:$B$1105,'MONTHLY DATA'!$B91)</f>
        <v>160</v>
      </c>
      <c r="FG91" s="197">
        <f t="shared" ref="FG91" si="306">FF91/FF90-1</f>
        <v>0</v>
      </c>
      <c r="FH91" s="51">
        <f>AVERAGEIFS('WEEKLY DATA'!FH$11:FH$1105,'WEEKLY DATA'!$A$11:$A$1105,'MONTHLY DATA'!$A91,'WEEKLY DATA'!$B$11:$B$1105,'MONTHLY DATA'!$B91)</f>
        <v>300</v>
      </c>
      <c r="FI91" s="51">
        <f>AVERAGEIFS('WEEKLY DATA'!FI$11:FI$1105,'WEEKLY DATA'!$A$11:$A$1105,'MONTHLY DATA'!$A91,'WEEKLY DATA'!$B$11:$B$1105,'MONTHLY DATA'!$B91)</f>
        <v>350</v>
      </c>
      <c r="FJ91" s="51">
        <f>AVERAGEIFS('WEEKLY DATA'!FJ$11:FJ$1105,'WEEKLY DATA'!$A$11:$A$1105,'MONTHLY DATA'!$A91,'WEEKLY DATA'!$B$11:$B$1105,'MONTHLY DATA'!$B91)</f>
        <v>325</v>
      </c>
      <c r="FK91" s="197">
        <f t="shared" ref="FK91" si="307">FJ91/FJ90-1</f>
        <v>0</v>
      </c>
      <c r="FL91" s="51">
        <f>AVERAGEIFS('WEEKLY DATA'!FL$11:FL$1105,'WEEKLY DATA'!$A$11:$A$1105,'MONTHLY DATA'!$A91,'WEEKLY DATA'!$B$11:$B$1105,'MONTHLY DATA'!$B91)</f>
        <v>309.375</v>
      </c>
      <c r="FM91" s="51">
        <f>AVERAGEIFS('WEEKLY DATA'!FM$11:FM$1105,'WEEKLY DATA'!$A$11:$A$1105,'MONTHLY DATA'!$A91,'WEEKLY DATA'!$B$11:$B$1105,'MONTHLY DATA'!$B91)</f>
        <v>400.625</v>
      </c>
      <c r="FN91" s="51">
        <f>AVERAGEIFS('WEEKLY DATA'!FN$11:FN$1105,'WEEKLY DATA'!$A$11:$A$1105,'MONTHLY DATA'!$A91,'WEEKLY DATA'!$B$11:$B$1105,'MONTHLY DATA'!$B91)</f>
        <v>355</v>
      </c>
      <c r="FO91" s="197">
        <f t="shared" ref="FO91" si="308">FN91/FN90-1</f>
        <v>-4.0540540540540571E-2</v>
      </c>
      <c r="FP91" s="51">
        <f>AVERAGEIFS('WEEKLY DATA'!FP$11:FP$1105,'WEEKLY DATA'!$A$11:$A$1105,'MONTHLY DATA'!$A91,'WEEKLY DATA'!$B$11:$B$1105,'MONTHLY DATA'!$B91)</f>
        <v>440</v>
      </c>
      <c r="FQ91" s="51">
        <f>AVERAGEIFS('WEEKLY DATA'!FQ$11:FQ$1105,'WEEKLY DATA'!$A$11:$A$1105,'MONTHLY DATA'!$A91,'WEEKLY DATA'!$B$11:$B$1105,'MONTHLY DATA'!$B91)</f>
        <v>522.5</v>
      </c>
      <c r="FR91" s="51">
        <f>AVERAGEIFS('WEEKLY DATA'!FR$11:FR$1105,'WEEKLY DATA'!$A$11:$A$1105,'MONTHLY DATA'!$A91,'WEEKLY DATA'!$B$11:$B$1105,'MONTHLY DATA'!$B91)</f>
        <v>481.25</v>
      </c>
      <c r="FS91" s="197">
        <f t="shared" ref="FS91" si="309">FR91/FR90-1</f>
        <v>-3.7499999999999978E-2</v>
      </c>
      <c r="FT91" s="51">
        <f>AVERAGEIFS('WEEKLY DATA'!FT$11:FT$1105,'WEEKLY DATA'!$A$11:$A$1105,'MONTHLY DATA'!$A91,'WEEKLY DATA'!$B$11:$B$1105,'MONTHLY DATA'!$B91)</f>
        <v>130</v>
      </c>
      <c r="FU91" s="51">
        <f>AVERAGEIFS('WEEKLY DATA'!FU$11:FU$1105,'WEEKLY DATA'!$A$11:$A$1105,'MONTHLY DATA'!$A91,'WEEKLY DATA'!$B$11:$B$1105,'MONTHLY DATA'!$B91)</f>
        <v>190</v>
      </c>
      <c r="FV91" s="51">
        <f>AVERAGEIFS('WEEKLY DATA'!FV$11:FV$1105,'WEEKLY DATA'!$A$11:$A$1105,'MONTHLY DATA'!$A91,'WEEKLY DATA'!$B$11:$B$1105,'MONTHLY DATA'!$B91)</f>
        <v>160</v>
      </c>
      <c r="FW91" s="197">
        <f t="shared" ref="FW91" si="310">FV91/FV90-1</f>
        <v>0</v>
      </c>
      <c r="FX91" s="51">
        <f>AVERAGEIFS('WEEKLY DATA'!FX$11:FX$1105,'WEEKLY DATA'!$A$11:$A$1105,'MONTHLY DATA'!$A91,'WEEKLY DATA'!$B$11:$B$1105,'MONTHLY DATA'!$B91)</f>
        <v>270</v>
      </c>
      <c r="FY91" s="51">
        <f>AVERAGEIFS('WEEKLY DATA'!FY$11:FY$1105,'WEEKLY DATA'!$A$11:$A$1105,'MONTHLY DATA'!$A91,'WEEKLY DATA'!$B$11:$B$1105,'MONTHLY DATA'!$B91)</f>
        <v>330</v>
      </c>
      <c r="FZ91" s="51">
        <f>AVERAGEIFS('WEEKLY DATA'!FZ$11:FZ$1105,'WEEKLY DATA'!$A$11:$A$1105,'MONTHLY DATA'!$A91,'WEEKLY DATA'!$B$11:$B$1105,'MONTHLY DATA'!$B91)</f>
        <v>300</v>
      </c>
      <c r="GA91" s="197">
        <f t="shared" ref="GA91" si="311">FZ91/FZ90-1</f>
        <v>0</v>
      </c>
      <c r="GB91" s="231"/>
      <c r="GC91" s="230"/>
      <c r="GD91" s="232"/>
      <c r="GE91" s="229"/>
      <c r="GF91" s="231"/>
      <c r="GG91" s="230"/>
      <c r="GH91" s="232"/>
      <c r="GI91" s="229"/>
      <c r="GJ91" s="231"/>
      <c r="GK91" s="230"/>
      <c r="GL91" s="232"/>
      <c r="GM91" s="229"/>
      <c r="GN91" s="231"/>
      <c r="GO91" s="230"/>
      <c r="GP91" s="232"/>
      <c r="GQ91" s="229"/>
      <c r="GR91" s="231"/>
      <c r="GS91" s="230"/>
      <c r="GT91" s="232"/>
    </row>
    <row r="92" spans="1:202" s="34" customFormat="1" x14ac:dyDescent="0.25">
      <c r="B92" s="34">
        <f t="shared" si="47"/>
        <v>1900</v>
      </c>
      <c r="C92" s="37"/>
      <c r="D92" s="54"/>
      <c r="E92" s="55"/>
      <c r="F92" s="234"/>
      <c r="G92" s="70"/>
      <c r="H92" s="54"/>
      <c r="I92" s="55"/>
      <c r="J92" s="234"/>
      <c r="K92" s="70"/>
      <c r="L92" s="78"/>
      <c r="M92" s="55"/>
      <c r="N92" s="58"/>
      <c r="O92" s="70"/>
      <c r="P92" s="78"/>
      <c r="Q92" s="55"/>
      <c r="R92" s="58"/>
      <c r="S92" s="70"/>
      <c r="T92" s="78"/>
      <c r="U92" s="55"/>
      <c r="V92" s="58"/>
      <c r="W92" s="70"/>
      <c r="X92" s="78"/>
      <c r="Y92" s="55"/>
      <c r="Z92" s="234"/>
      <c r="AA92" s="70"/>
      <c r="AB92" s="78"/>
      <c r="AC92" s="55"/>
      <c r="AD92" s="58"/>
      <c r="AE92" s="70"/>
      <c r="AF92" s="78"/>
      <c r="AG92" s="55"/>
      <c r="AH92" s="58"/>
      <c r="AI92" s="70"/>
      <c r="AJ92" s="78"/>
      <c r="AK92" s="55"/>
      <c r="AL92" s="58"/>
      <c r="AM92" s="70"/>
      <c r="AN92" s="78"/>
      <c r="AO92" s="55"/>
      <c r="AP92" s="234"/>
      <c r="AQ92" s="70"/>
      <c r="AR92" s="78"/>
      <c r="AS92" s="55"/>
      <c r="AT92" s="58"/>
      <c r="AU92" s="70"/>
      <c r="AV92" s="78"/>
      <c r="AW92" s="55"/>
      <c r="AX92" s="58"/>
      <c r="AY92" s="70"/>
      <c r="AZ92" s="78"/>
      <c r="BA92" s="55"/>
      <c r="BB92" s="58"/>
      <c r="BC92" s="70"/>
      <c r="BD92" s="78"/>
      <c r="BE92" s="55"/>
      <c r="BF92" s="234"/>
      <c r="BG92" s="70"/>
      <c r="BH92" s="78"/>
      <c r="BI92" s="55"/>
      <c r="BJ92" s="58"/>
      <c r="BK92" s="70"/>
      <c r="BL92" s="78"/>
      <c r="BM92" s="55"/>
      <c r="BN92" s="58"/>
      <c r="BO92" s="70"/>
      <c r="BP92" s="78"/>
      <c r="BQ92" s="55"/>
      <c r="BR92" s="58"/>
      <c r="BS92" s="70"/>
      <c r="BT92" s="78"/>
      <c r="BU92" s="55"/>
      <c r="BV92" s="234"/>
      <c r="BW92" s="70"/>
      <c r="BX92" s="78"/>
      <c r="BY92" s="55"/>
      <c r="BZ92" s="58"/>
      <c r="CA92" s="70"/>
      <c r="CB92" s="78"/>
      <c r="CC92" s="55"/>
      <c r="CD92" s="58"/>
      <c r="CE92" s="70"/>
      <c r="CF92" s="78"/>
      <c r="CG92" s="55"/>
      <c r="CH92" s="58"/>
      <c r="CI92" s="70"/>
      <c r="CJ92" s="78"/>
      <c r="CK92" s="55"/>
      <c r="CL92" s="234"/>
      <c r="CM92" s="70"/>
      <c r="CN92" s="78"/>
      <c r="CO92" s="55"/>
      <c r="CP92" s="58"/>
      <c r="CQ92" s="70"/>
      <c r="CR92" s="78"/>
      <c r="CS92" s="55"/>
      <c r="CT92" s="58"/>
      <c r="CU92" s="70"/>
      <c r="CV92" s="78"/>
      <c r="CW92" s="55"/>
      <c r="CX92" s="234"/>
      <c r="CY92" s="70"/>
      <c r="CZ92" s="78"/>
      <c r="DA92" s="55"/>
      <c r="DB92" s="234"/>
      <c r="DC92" s="70"/>
      <c r="DD92" s="78"/>
      <c r="DE92" s="55"/>
      <c r="DF92" s="58"/>
      <c r="DG92" s="70"/>
      <c r="DH92" s="78"/>
      <c r="DI92" s="55"/>
      <c r="DJ92" s="58"/>
      <c r="DK92" s="70"/>
      <c r="DL92" s="78"/>
      <c r="DM92" s="55"/>
      <c r="DN92" s="58"/>
      <c r="DO92" s="70"/>
      <c r="DP92" s="78"/>
      <c r="DQ92" s="55"/>
      <c r="DR92" s="234"/>
      <c r="DS92" s="70"/>
      <c r="DT92" s="78"/>
      <c r="DU92" s="55"/>
      <c r="DV92" s="58"/>
      <c r="DW92" s="70"/>
      <c r="DX92" s="78"/>
      <c r="DY92" s="55"/>
      <c r="DZ92" s="58"/>
      <c r="EA92" s="70"/>
      <c r="EB92" s="78"/>
      <c r="EC92" s="55"/>
      <c r="ED92" s="58"/>
      <c r="EE92" s="70"/>
      <c r="EF92" s="78"/>
      <c r="EG92" s="55"/>
      <c r="EH92" s="234"/>
      <c r="EI92" s="70"/>
      <c r="EJ92" s="78"/>
      <c r="EK92" s="55"/>
      <c r="EL92" s="58"/>
      <c r="EM92" s="70"/>
      <c r="EN92" s="78"/>
      <c r="EO92" s="55"/>
      <c r="EP92" s="58"/>
      <c r="EQ92" s="70"/>
      <c r="ER92" s="78"/>
      <c r="ES92" s="55"/>
      <c r="ET92" s="58"/>
      <c r="EU92" s="70"/>
      <c r="EV92" s="78"/>
      <c r="EW92" s="55"/>
      <c r="EX92" s="234"/>
      <c r="EY92" s="70"/>
      <c r="EZ92" s="78"/>
      <c r="FA92" s="55"/>
      <c r="FB92" s="58"/>
      <c r="FC92" s="70"/>
      <c r="FD92" s="78"/>
      <c r="FE92" s="55"/>
      <c r="FF92" s="58"/>
      <c r="FG92" s="70"/>
      <c r="FH92" s="78"/>
      <c r="FI92" s="55"/>
      <c r="FJ92" s="58"/>
      <c r="FK92" s="70"/>
      <c r="FL92" s="78"/>
      <c r="FM92" s="55"/>
      <c r="FN92" s="234"/>
      <c r="FO92" s="70"/>
      <c r="FP92" s="78"/>
      <c r="FQ92" s="55"/>
      <c r="FR92" s="58"/>
      <c r="FS92" s="70"/>
      <c r="FT92" s="78"/>
      <c r="FU92" s="55"/>
      <c r="FV92" s="58"/>
      <c r="FW92" s="70"/>
      <c r="FX92" s="78"/>
      <c r="FY92" s="55"/>
      <c r="FZ92" s="58"/>
      <c r="GA92" s="70"/>
    </row>
    <row r="93" spans="1:202"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202"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202" s="34" customFormat="1" x14ac:dyDescent="0.25">
      <c r="A95" s="34">
        <f t="shared" ref="A95:A158" si="312">MONTH(C95)</f>
        <v>1</v>
      </c>
      <c r="B95" s="34">
        <f t="shared" ref="B95:B158" si="313">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202" s="34" customFormat="1" x14ac:dyDescent="0.25">
      <c r="A96" s="34">
        <f t="shared" si="312"/>
        <v>1</v>
      </c>
      <c r="B96" s="34">
        <f t="shared" si="313"/>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312"/>
        <v>1</v>
      </c>
      <c r="B97" s="34">
        <f t="shared" si="31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312"/>
        <v>1</v>
      </c>
      <c r="B98" s="34">
        <f t="shared" si="31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312"/>
        <v>1</v>
      </c>
      <c r="B99" s="34">
        <f t="shared" si="31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312"/>
        <v>1</v>
      </c>
      <c r="B100" s="34">
        <f t="shared" si="31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312"/>
        <v>1</v>
      </c>
      <c r="B101" s="34">
        <f t="shared" si="31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312"/>
        <v>1</v>
      </c>
      <c r="B102" s="34">
        <f t="shared" si="31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312"/>
        <v>1</v>
      </c>
      <c r="B103" s="34">
        <f t="shared" si="31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312"/>
        <v>1</v>
      </c>
      <c r="B104" s="34">
        <f t="shared" si="31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312"/>
        <v>1</v>
      </c>
      <c r="B105" s="34">
        <f t="shared" si="31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312"/>
        <v>1</v>
      </c>
      <c r="B106" s="34">
        <f t="shared" si="31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312"/>
        <v>1</v>
      </c>
      <c r="B107" s="34">
        <f t="shared" si="31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312"/>
        <v>1</v>
      </c>
      <c r="B108" s="34">
        <f t="shared" si="31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312"/>
        <v>1</v>
      </c>
      <c r="B109" s="34">
        <f t="shared" si="31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312"/>
        <v>1</v>
      </c>
      <c r="B110" s="34">
        <f t="shared" si="31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312"/>
        <v>1</v>
      </c>
      <c r="B111" s="34">
        <f t="shared" si="31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312"/>
        <v>1</v>
      </c>
      <c r="B112" s="34">
        <f t="shared" si="31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312"/>
        <v>1</v>
      </c>
      <c r="B113" s="34">
        <f t="shared" si="31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312"/>
        <v>1</v>
      </c>
      <c r="B114" s="34">
        <f t="shared" si="31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312"/>
        <v>1</v>
      </c>
      <c r="B115" s="34">
        <f t="shared" si="31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312"/>
        <v>1</v>
      </c>
      <c r="B116" s="34">
        <f t="shared" si="31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312"/>
        <v>1</v>
      </c>
      <c r="B117" s="34">
        <f t="shared" si="31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312"/>
        <v>1</v>
      </c>
      <c r="B118" s="34">
        <f t="shared" si="31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312"/>
        <v>1</v>
      </c>
      <c r="B119" s="34">
        <f t="shared" si="31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312"/>
        <v>1</v>
      </c>
      <c r="B120" s="34">
        <f t="shared" si="31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312"/>
        <v>1</v>
      </c>
      <c r="B121" s="34">
        <f t="shared" si="31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312"/>
        <v>1</v>
      </c>
      <c r="B122" s="34">
        <f t="shared" si="31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312"/>
        <v>1</v>
      </c>
      <c r="B123" s="34">
        <f t="shared" si="31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312"/>
        <v>1</v>
      </c>
      <c r="B124" s="34">
        <f t="shared" si="31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312"/>
        <v>1</v>
      </c>
      <c r="B125" s="34">
        <f t="shared" si="31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312"/>
        <v>1</v>
      </c>
      <c r="B126" s="34">
        <f t="shared" si="31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312"/>
        <v>1</v>
      </c>
      <c r="B127" s="34">
        <f t="shared" si="31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312"/>
        <v>1</v>
      </c>
      <c r="B128" s="34">
        <f t="shared" si="31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312"/>
        <v>1</v>
      </c>
      <c r="B129" s="34">
        <f t="shared" si="31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312"/>
        <v>1</v>
      </c>
      <c r="B130" s="34">
        <f t="shared" si="31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312"/>
        <v>1</v>
      </c>
      <c r="B131" s="34">
        <f t="shared" si="31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312"/>
        <v>1</v>
      </c>
      <c r="B132" s="34">
        <f t="shared" si="31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25">
      <c r="A133" s="34">
        <f t="shared" si="312"/>
        <v>1</v>
      </c>
      <c r="B133" s="34">
        <f t="shared" si="31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25">
      <c r="A134" s="34">
        <f t="shared" si="312"/>
        <v>1</v>
      </c>
      <c r="B134" s="34">
        <f t="shared" si="31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25">
      <c r="A135" s="34">
        <f t="shared" si="312"/>
        <v>1</v>
      </c>
      <c r="B135" s="34">
        <f t="shared" si="31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25">
      <c r="A136" s="34">
        <f t="shared" si="312"/>
        <v>1</v>
      </c>
      <c r="B136" s="34">
        <f t="shared" si="31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312"/>
        <v>1</v>
      </c>
      <c r="B137" s="34">
        <f t="shared" si="31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312"/>
        <v>1</v>
      </c>
      <c r="B138" s="34">
        <f t="shared" si="31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25">
      <c r="A139" s="34">
        <f t="shared" si="312"/>
        <v>1</v>
      </c>
      <c r="B139" s="34">
        <f t="shared" si="31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312"/>
        <v>1</v>
      </c>
      <c r="B140" s="34">
        <f t="shared" si="31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25">
      <c r="A141" s="34">
        <f t="shared" si="312"/>
        <v>1</v>
      </c>
      <c r="B141" s="34">
        <f t="shared" si="31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25">
      <c r="A142" s="34">
        <f t="shared" si="312"/>
        <v>1</v>
      </c>
      <c r="B142" s="34">
        <f t="shared" si="31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25">
      <c r="A143" s="34">
        <f t="shared" si="312"/>
        <v>1</v>
      </c>
      <c r="B143" s="34">
        <f t="shared" si="31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312"/>
        <v>1</v>
      </c>
      <c r="B144" s="34">
        <f t="shared" si="31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25">
      <c r="A145" s="34">
        <f t="shared" si="312"/>
        <v>1</v>
      </c>
      <c r="B145" s="34">
        <f t="shared" si="31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312"/>
        <v>1</v>
      </c>
      <c r="B146" s="34">
        <f t="shared" si="313"/>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312"/>
        <v>1</v>
      </c>
      <c r="B147" s="34">
        <f t="shared" si="313"/>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25">
      <c r="A148" s="34">
        <f t="shared" si="312"/>
        <v>1</v>
      </c>
      <c r="B148" s="34">
        <f t="shared" si="31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312"/>
        <v>1</v>
      </c>
      <c r="B149" s="34">
        <f t="shared" si="31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312"/>
        <v>1</v>
      </c>
      <c r="B150" s="34">
        <f t="shared" si="31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25">
      <c r="A151" s="34">
        <f t="shared" si="312"/>
        <v>1</v>
      </c>
      <c r="B151" s="34">
        <f t="shared" si="31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25">
      <c r="A152" s="34">
        <f t="shared" si="312"/>
        <v>1</v>
      </c>
      <c r="B152" s="34">
        <f t="shared" si="31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312"/>
        <v>1</v>
      </c>
      <c r="B153" s="34">
        <f t="shared" si="31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312"/>
        <v>1</v>
      </c>
      <c r="B154" s="34">
        <f t="shared" si="31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312"/>
        <v>1</v>
      </c>
      <c r="B155" s="34">
        <f t="shared" si="31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312"/>
        <v>1</v>
      </c>
      <c r="B156" s="34">
        <f t="shared" si="31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25">
      <c r="A157" s="34">
        <f t="shared" si="312"/>
        <v>1</v>
      </c>
      <c r="B157" s="34">
        <f t="shared" si="31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312"/>
        <v>1</v>
      </c>
      <c r="B158" s="34">
        <f t="shared" si="31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ref="A159:A222" si="314">MONTH(C159)</f>
        <v>1</v>
      </c>
      <c r="B159" s="34">
        <f t="shared" ref="B159:B222" si="315">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25">
      <c r="A160" s="34">
        <f t="shared" si="314"/>
        <v>1</v>
      </c>
      <c r="B160" s="34">
        <f t="shared" si="315"/>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25">
      <c r="A161" s="34">
        <f t="shared" si="314"/>
        <v>1</v>
      </c>
      <c r="B161" s="34">
        <f t="shared" si="31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314"/>
        <v>1</v>
      </c>
      <c r="B162" s="34">
        <f t="shared" si="31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25">
      <c r="A163" s="34">
        <f t="shared" si="314"/>
        <v>1</v>
      </c>
      <c r="B163" s="34">
        <f t="shared" si="31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314"/>
        <v>1</v>
      </c>
      <c r="B164" s="34">
        <f t="shared" si="315"/>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25">
      <c r="A165" s="34">
        <f t="shared" si="314"/>
        <v>1</v>
      </c>
      <c r="B165" s="34">
        <f t="shared" si="315"/>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25">
      <c r="A166" s="34">
        <f t="shared" si="314"/>
        <v>1</v>
      </c>
      <c r="B166" s="34">
        <f t="shared" si="315"/>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25">
      <c r="A167" s="34">
        <f t="shared" si="314"/>
        <v>1</v>
      </c>
      <c r="B167" s="34">
        <f t="shared" si="315"/>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25">
      <c r="A168" s="34">
        <f t="shared" si="314"/>
        <v>1</v>
      </c>
      <c r="B168" s="34">
        <f t="shared" si="315"/>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25">
      <c r="A169" s="34">
        <f t="shared" si="314"/>
        <v>1</v>
      </c>
      <c r="B169" s="34">
        <f t="shared" si="315"/>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314"/>
        <v>1</v>
      </c>
      <c r="B170" s="34">
        <f t="shared" si="315"/>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25">
      <c r="A171" s="34">
        <f t="shared" si="314"/>
        <v>1</v>
      </c>
      <c r="B171" s="34">
        <f t="shared" si="31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314"/>
        <v>1</v>
      </c>
      <c r="B172" s="34">
        <f t="shared" si="31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25">
      <c r="A173" s="34">
        <f t="shared" si="314"/>
        <v>1</v>
      </c>
      <c r="B173" s="34">
        <f t="shared" si="31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25">
      <c r="A174" s="34">
        <f t="shared" si="314"/>
        <v>1</v>
      </c>
      <c r="B174" s="34">
        <f t="shared" si="315"/>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25">
      <c r="A175" s="34">
        <f t="shared" si="314"/>
        <v>1</v>
      </c>
      <c r="B175" s="34">
        <f t="shared" si="315"/>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25">
      <c r="A176" s="34">
        <f t="shared" si="314"/>
        <v>1</v>
      </c>
      <c r="B176" s="34">
        <f t="shared" si="315"/>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25">
      <c r="A177" s="34">
        <f t="shared" si="314"/>
        <v>1</v>
      </c>
      <c r="B177" s="34">
        <f t="shared" si="31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314"/>
        <v>1</v>
      </c>
      <c r="B178" s="34">
        <f t="shared" si="31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314"/>
        <v>1</v>
      </c>
      <c r="B179" s="34">
        <f t="shared" si="315"/>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25">
      <c r="A180" s="34">
        <f t="shared" si="314"/>
        <v>1</v>
      </c>
      <c r="B180" s="34">
        <f t="shared" si="315"/>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25">
      <c r="A181" s="34">
        <f t="shared" si="314"/>
        <v>1</v>
      </c>
      <c r="B181" s="34">
        <f t="shared" si="31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314"/>
        <v>1</v>
      </c>
      <c r="B182" s="34">
        <f t="shared" si="31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314"/>
        <v>1</v>
      </c>
      <c r="B183" s="34">
        <f t="shared" si="315"/>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25">
      <c r="A184" s="34">
        <f t="shared" si="314"/>
        <v>1</v>
      </c>
      <c r="B184" s="34">
        <f t="shared" si="315"/>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25">
      <c r="A185" s="34">
        <f t="shared" si="314"/>
        <v>1</v>
      </c>
      <c r="B185" s="34">
        <f t="shared" si="315"/>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25">
      <c r="A186" s="34">
        <f t="shared" si="314"/>
        <v>1</v>
      </c>
      <c r="B186" s="34">
        <f t="shared" si="31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314"/>
        <v>1</v>
      </c>
      <c r="B187" s="34">
        <f t="shared" si="31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314"/>
        <v>1</v>
      </c>
      <c r="B188" s="34">
        <f t="shared" si="31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314"/>
        <v>1</v>
      </c>
      <c r="B189" s="34">
        <f t="shared" si="315"/>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25">
      <c r="A190" s="34">
        <f t="shared" si="314"/>
        <v>1</v>
      </c>
      <c r="B190" s="34">
        <f t="shared" si="315"/>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25">
      <c r="A191" s="34">
        <f t="shared" si="314"/>
        <v>1</v>
      </c>
      <c r="B191" s="34">
        <f t="shared" si="315"/>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25">
      <c r="A192" s="34">
        <f t="shared" si="314"/>
        <v>1</v>
      </c>
      <c r="B192" s="34">
        <f t="shared" si="315"/>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25">
      <c r="A193" s="34">
        <f t="shared" si="314"/>
        <v>1</v>
      </c>
      <c r="B193" s="34">
        <f t="shared" si="31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314"/>
        <v>1</v>
      </c>
      <c r="B194" s="34">
        <f t="shared" si="31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314"/>
        <v>1</v>
      </c>
      <c r="B195" s="34">
        <f t="shared" si="315"/>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25">
      <c r="A196" s="34">
        <f t="shared" si="314"/>
        <v>1</v>
      </c>
      <c r="B196" s="34">
        <f t="shared" si="31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25">
      <c r="A197" s="34">
        <f t="shared" si="314"/>
        <v>1</v>
      </c>
      <c r="B197" s="34">
        <f t="shared" si="315"/>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25">
      <c r="A198" s="34">
        <f t="shared" si="314"/>
        <v>1</v>
      </c>
      <c r="B198" s="34">
        <f t="shared" si="31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314"/>
        <v>1</v>
      </c>
      <c r="B199" s="34">
        <f t="shared" si="31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314"/>
        <v>1</v>
      </c>
      <c r="B200" s="34">
        <f t="shared" si="315"/>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25">
      <c r="A201" s="34">
        <f t="shared" si="314"/>
        <v>1</v>
      </c>
      <c r="B201" s="34">
        <f t="shared" si="315"/>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25">
      <c r="A202" s="34">
        <f t="shared" si="314"/>
        <v>1</v>
      </c>
      <c r="B202" s="34">
        <f t="shared" si="31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314"/>
        <v>1</v>
      </c>
      <c r="B203" s="34">
        <f t="shared" si="31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314"/>
        <v>1</v>
      </c>
      <c r="B204" s="34">
        <f t="shared" si="31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314"/>
        <v>1</v>
      </c>
      <c r="B205" s="34">
        <f t="shared" si="315"/>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25">
      <c r="A206" s="34">
        <f t="shared" si="314"/>
        <v>1</v>
      </c>
      <c r="B206" s="34">
        <f t="shared" si="315"/>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25">
      <c r="A207" s="34">
        <f t="shared" si="314"/>
        <v>1</v>
      </c>
      <c r="B207" s="34">
        <f t="shared" si="31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314"/>
        <v>1</v>
      </c>
      <c r="B208" s="34">
        <f t="shared" si="31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314"/>
        <v>1</v>
      </c>
      <c r="B209" s="34">
        <f t="shared" si="31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314"/>
        <v>1</v>
      </c>
      <c r="B210" s="34">
        <f t="shared" si="315"/>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314"/>
        <v>1</v>
      </c>
      <c r="B211" s="34">
        <f t="shared" si="315"/>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25">
      <c r="A212" s="34">
        <f t="shared" si="314"/>
        <v>1</v>
      </c>
      <c r="B212" s="34">
        <f t="shared" si="315"/>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25">
      <c r="A213" s="34">
        <f t="shared" si="314"/>
        <v>1</v>
      </c>
      <c r="B213" s="34">
        <f t="shared" si="315"/>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314"/>
        <v>1</v>
      </c>
      <c r="B214" s="34">
        <f t="shared" si="31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25">
      <c r="A215" s="34">
        <f t="shared" si="314"/>
        <v>1</v>
      </c>
      <c r="B215" s="34">
        <f t="shared" si="31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25">
      <c r="A216" s="34">
        <f t="shared" si="314"/>
        <v>1</v>
      </c>
      <c r="B216" s="34">
        <f t="shared" si="31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25">
      <c r="A217" s="34">
        <f t="shared" si="314"/>
        <v>1</v>
      </c>
      <c r="B217" s="34">
        <f t="shared" si="31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25">
      <c r="A218" s="34">
        <f t="shared" si="314"/>
        <v>1</v>
      </c>
      <c r="B218" s="34">
        <f t="shared" si="31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25">
      <c r="A219" s="34">
        <f t="shared" si="314"/>
        <v>1</v>
      </c>
      <c r="B219" s="34">
        <f t="shared" si="31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25">
      <c r="A220" s="34">
        <f t="shared" si="314"/>
        <v>1</v>
      </c>
      <c r="B220" s="34">
        <f t="shared" si="31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25">
      <c r="A221" s="34">
        <f t="shared" si="314"/>
        <v>1</v>
      </c>
      <c r="B221" s="34">
        <f t="shared" si="31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25">
      <c r="A222" s="34">
        <f t="shared" si="314"/>
        <v>1</v>
      </c>
      <c r="B222" s="34">
        <f t="shared" si="31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25">
      <c r="A223" s="34">
        <f t="shared" ref="A223:A286" si="316">MONTH(C223)</f>
        <v>1</v>
      </c>
      <c r="B223" s="34">
        <f t="shared" ref="B223:B286" si="317">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25">
      <c r="A224" s="34">
        <f t="shared" si="316"/>
        <v>1</v>
      </c>
      <c r="B224" s="34">
        <f t="shared" si="317"/>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25">
      <c r="A225" s="34">
        <f t="shared" si="316"/>
        <v>1</v>
      </c>
      <c r="B225" s="34">
        <f t="shared" si="31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25">
      <c r="A226" s="34">
        <f t="shared" si="316"/>
        <v>1</v>
      </c>
      <c r="B226" s="34">
        <f t="shared" si="31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25">
      <c r="A227" s="34">
        <f t="shared" si="316"/>
        <v>1</v>
      </c>
      <c r="B227" s="34">
        <f t="shared" si="31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25">
      <c r="A228" s="34">
        <f t="shared" si="316"/>
        <v>1</v>
      </c>
      <c r="B228" s="34">
        <f t="shared" si="31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25">
      <c r="A229" s="34">
        <f t="shared" si="316"/>
        <v>1</v>
      </c>
      <c r="B229" s="34">
        <f t="shared" si="31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25">
      <c r="A230" s="34">
        <f t="shared" si="316"/>
        <v>1</v>
      </c>
      <c r="B230" s="34">
        <f t="shared" si="31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25">
      <c r="A231" s="34">
        <f t="shared" si="316"/>
        <v>1</v>
      </c>
      <c r="B231" s="34">
        <f t="shared" si="31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25">
      <c r="A232" s="34">
        <f t="shared" si="316"/>
        <v>1</v>
      </c>
      <c r="B232" s="34">
        <f t="shared" si="31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25">
      <c r="A233" s="34">
        <f t="shared" si="316"/>
        <v>1</v>
      </c>
      <c r="B233" s="34">
        <f t="shared" si="31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25">
      <c r="A234" s="34">
        <f t="shared" si="316"/>
        <v>1</v>
      </c>
      <c r="B234" s="34">
        <f t="shared" si="31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25">
      <c r="A235" s="34">
        <f t="shared" si="316"/>
        <v>1</v>
      </c>
      <c r="B235" s="34">
        <f t="shared" si="31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3"/>
      <c r="FX235" s="78"/>
      <c r="FY235" s="55"/>
      <c r="FZ235" s="58"/>
      <c r="GA235" s="70"/>
      <c r="GC235" s="34"/>
    </row>
    <row r="236" spans="1:185" x14ac:dyDescent="0.25">
      <c r="A236" s="34">
        <f t="shared" si="316"/>
        <v>1</v>
      </c>
      <c r="B236" s="34">
        <f t="shared" si="31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25">
      <c r="A237" s="34">
        <f t="shared" si="316"/>
        <v>1</v>
      </c>
      <c r="B237" s="34">
        <f t="shared" si="31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25">
      <c r="A238" s="34">
        <f t="shared" si="316"/>
        <v>1</v>
      </c>
      <c r="B238" s="34">
        <f t="shared" si="31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25">
      <c r="A239" s="34">
        <f t="shared" si="316"/>
        <v>1</v>
      </c>
      <c r="B239" s="34">
        <f t="shared" si="31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25">
      <c r="A240" s="34">
        <f t="shared" si="316"/>
        <v>1</v>
      </c>
      <c r="B240" s="34">
        <f t="shared" si="31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25">
      <c r="A241" s="34">
        <f t="shared" si="316"/>
        <v>1</v>
      </c>
      <c r="B241" s="34">
        <f t="shared" si="31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25">
      <c r="A242" s="34">
        <f t="shared" si="316"/>
        <v>1</v>
      </c>
      <c r="B242" s="34">
        <f t="shared" si="31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25">
      <c r="A243" s="34">
        <f t="shared" si="316"/>
        <v>1</v>
      </c>
      <c r="B243" s="34">
        <f t="shared" si="31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25">
      <c r="A244" s="34">
        <f t="shared" si="316"/>
        <v>1</v>
      </c>
      <c r="B244" s="34">
        <f t="shared" si="31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25">
      <c r="A245" s="34">
        <f t="shared" si="316"/>
        <v>1</v>
      </c>
      <c r="B245" s="34">
        <f t="shared" si="31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25">
      <c r="A246" s="34">
        <f t="shared" si="316"/>
        <v>1</v>
      </c>
      <c r="B246" s="34">
        <f t="shared" si="31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25">
      <c r="A247" s="34">
        <f t="shared" si="316"/>
        <v>1</v>
      </c>
      <c r="B247" s="34">
        <f t="shared" si="31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25">
      <c r="A248" s="34">
        <f t="shared" si="316"/>
        <v>1</v>
      </c>
      <c r="B248" s="34">
        <f t="shared" si="31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25">
      <c r="A249" s="34">
        <f t="shared" si="316"/>
        <v>1</v>
      </c>
      <c r="B249" s="34">
        <f t="shared" si="31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3"/>
      <c r="FX249" s="78"/>
      <c r="FY249" s="55"/>
      <c r="FZ249" s="58"/>
      <c r="GA249" s="70"/>
      <c r="GC249" s="34"/>
    </row>
    <row r="250" spans="1:185" x14ac:dyDescent="0.25">
      <c r="A250" s="34">
        <f t="shared" si="316"/>
        <v>1</v>
      </c>
      <c r="B250" s="34">
        <f t="shared" si="31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25">
      <c r="A251" s="34">
        <f t="shared" si="316"/>
        <v>1</v>
      </c>
      <c r="B251" s="34">
        <f t="shared" si="31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25">
      <c r="A252" s="34">
        <f t="shared" si="316"/>
        <v>1</v>
      </c>
      <c r="B252" s="34">
        <f t="shared" si="31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25">
      <c r="A253" s="34">
        <f t="shared" si="316"/>
        <v>1</v>
      </c>
      <c r="B253" s="34">
        <f t="shared" si="31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3"/>
      <c r="FX253" s="78"/>
      <c r="FY253" s="55"/>
      <c r="FZ253" s="58"/>
      <c r="GA253" s="70"/>
      <c r="GC253" s="34"/>
    </row>
    <row r="254" spans="1:185" x14ac:dyDescent="0.25">
      <c r="A254" s="34">
        <f t="shared" si="316"/>
        <v>1</v>
      </c>
      <c r="B254" s="34">
        <f t="shared" si="31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25">
      <c r="A255" s="34">
        <f t="shared" si="316"/>
        <v>1</v>
      </c>
      <c r="B255" s="34">
        <f t="shared" si="31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25">
      <c r="A256" s="34">
        <f t="shared" si="316"/>
        <v>1</v>
      </c>
      <c r="B256" s="34">
        <f t="shared" si="31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25">
      <c r="A257" s="34">
        <f t="shared" si="316"/>
        <v>1</v>
      </c>
      <c r="B257" s="34">
        <f t="shared" si="31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25">
      <c r="A258" s="34">
        <f t="shared" si="316"/>
        <v>1</v>
      </c>
      <c r="B258" s="34">
        <f t="shared" si="31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316"/>
        <v>1</v>
      </c>
      <c r="B259" s="34">
        <f t="shared" si="31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316"/>
        <v>1</v>
      </c>
      <c r="B260" s="34">
        <f t="shared" si="31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316"/>
        <v>1</v>
      </c>
      <c r="B261" s="34">
        <f t="shared" si="31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316"/>
        <v>1</v>
      </c>
      <c r="B262" s="34">
        <f t="shared" si="31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316"/>
        <v>1</v>
      </c>
      <c r="B263" s="34">
        <f t="shared" si="31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316"/>
        <v>1</v>
      </c>
      <c r="B264" s="34">
        <f t="shared" si="31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316"/>
        <v>1</v>
      </c>
      <c r="B265" s="34">
        <f t="shared" si="31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316"/>
        <v>1</v>
      </c>
      <c r="B266" s="34">
        <f t="shared" si="31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316"/>
        <v>1</v>
      </c>
      <c r="B267" s="34">
        <f t="shared" si="31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316"/>
        <v>1</v>
      </c>
      <c r="B268" s="34">
        <f t="shared" si="31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316"/>
        <v>1</v>
      </c>
      <c r="B269" s="34">
        <f t="shared" si="31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316"/>
        <v>1</v>
      </c>
      <c r="B270" s="34">
        <f t="shared" si="31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316"/>
        <v>1</v>
      </c>
      <c r="B271" s="34">
        <f t="shared" si="31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316"/>
        <v>1</v>
      </c>
      <c r="B272" s="34">
        <f t="shared" si="31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316"/>
        <v>1</v>
      </c>
      <c r="B273" s="34">
        <f t="shared" si="31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316"/>
        <v>1</v>
      </c>
      <c r="B274" s="34">
        <f t="shared" si="31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316"/>
        <v>1</v>
      </c>
      <c r="B275" s="34">
        <f t="shared" si="31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316"/>
        <v>1</v>
      </c>
      <c r="B276" s="34">
        <f t="shared" si="31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316"/>
        <v>1</v>
      </c>
      <c r="B277" s="34">
        <f t="shared" si="31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316"/>
        <v>1</v>
      </c>
      <c r="B278" s="34">
        <f t="shared" si="31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316"/>
        <v>1</v>
      </c>
      <c r="B279" s="34">
        <f t="shared" si="31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316"/>
        <v>1</v>
      </c>
      <c r="B280" s="34">
        <f t="shared" si="31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316"/>
        <v>1</v>
      </c>
      <c r="B281" s="34">
        <f t="shared" si="31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316"/>
        <v>1</v>
      </c>
      <c r="B282" s="34">
        <f t="shared" si="31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316"/>
        <v>1</v>
      </c>
      <c r="B283" s="34">
        <f t="shared" si="31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316"/>
        <v>1</v>
      </c>
      <c r="B284" s="34">
        <f t="shared" si="31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316"/>
        <v>1</v>
      </c>
      <c r="B285" s="34">
        <f t="shared" si="31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316"/>
        <v>1</v>
      </c>
      <c r="B286" s="34">
        <f t="shared" si="31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ref="A287:A350" si="318">MONTH(C287)</f>
        <v>1</v>
      </c>
      <c r="B287" s="34">
        <f t="shared" ref="B287:B350" si="319">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si="318"/>
        <v>1</v>
      </c>
      <c r="B288" s="34">
        <f t="shared" si="319"/>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318"/>
        <v>1</v>
      </c>
      <c r="B289" s="34">
        <f t="shared" si="31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318"/>
        <v>1</v>
      </c>
      <c r="B290" s="34">
        <f t="shared" si="31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318"/>
        <v>1</v>
      </c>
      <c r="B291" s="34">
        <f t="shared" si="31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318"/>
        <v>1</v>
      </c>
      <c r="B292" s="34">
        <f t="shared" si="31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318"/>
        <v>1</v>
      </c>
      <c r="B293" s="34">
        <f t="shared" si="31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318"/>
        <v>1</v>
      </c>
      <c r="B294" s="34">
        <f t="shared" si="31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318"/>
        <v>1</v>
      </c>
      <c r="B295" s="34">
        <f t="shared" si="31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318"/>
        <v>1</v>
      </c>
      <c r="B296" s="34">
        <f t="shared" si="31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318"/>
        <v>1</v>
      </c>
      <c r="B297" s="34">
        <f t="shared" si="31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318"/>
        <v>1</v>
      </c>
      <c r="B298" s="34">
        <f t="shared" si="31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318"/>
        <v>1</v>
      </c>
      <c r="B299" s="34">
        <f t="shared" si="31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318"/>
        <v>1</v>
      </c>
      <c r="B300" s="34">
        <f t="shared" si="31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318"/>
        <v>1</v>
      </c>
      <c r="B301" s="34">
        <f t="shared" si="31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318"/>
        <v>1</v>
      </c>
      <c r="B302" s="34">
        <f t="shared" si="31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318"/>
        <v>1</v>
      </c>
      <c r="B303" s="34">
        <f t="shared" si="31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318"/>
        <v>1</v>
      </c>
      <c r="B304" s="34">
        <f t="shared" si="31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318"/>
        <v>1</v>
      </c>
      <c r="B305" s="34">
        <f t="shared" si="31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318"/>
        <v>1</v>
      </c>
      <c r="B306" s="34">
        <f t="shared" si="31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318"/>
        <v>1</v>
      </c>
      <c r="B307" s="34">
        <f t="shared" si="31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318"/>
        <v>1</v>
      </c>
      <c r="B308" s="34">
        <f t="shared" si="31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318"/>
        <v>1</v>
      </c>
      <c r="B309" s="34">
        <f t="shared" si="31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25">
      <c r="A310" s="34">
        <f t="shared" si="318"/>
        <v>1</v>
      </c>
      <c r="B310" s="34">
        <f t="shared" si="319"/>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25">
      <c r="A311" s="34">
        <f t="shared" si="318"/>
        <v>1</v>
      </c>
      <c r="B311" s="34">
        <f t="shared" si="31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25">
      <c r="A312" s="34">
        <f t="shared" si="318"/>
        <v>1</v>
      </c>
      <c r="B312" s="34">
        <f t="shared" si="31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318"/>
        <v>1</v>
      </c>
      <c r="B313" s="34">
        <f t="shared" si="31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318"/>
        <v>1</v>
      </c>
      <c r="B314" s="34">
        <f t="shared" si="31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318"/>
        <v>1</v>
      </c>
      <c r="B315" s="34">
        <f t="shared" si="31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25">
      <c r="A316" s="34">
        <f t="shared" si="318"/>
        <v>1</v>
      </c>
      <c r="B316" s="34">
        <f t="shared" si="319"/>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25">
      <c r="A317" s="34">
        <f t="shared" si="318"/>
        <v>1</v>
      </c>
      <c r="B317" s="34">
        <f t="shared" si="319"/>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25">
      <c r="A318" s="34">
        <f t="shared" si="318"/>
        <v>1</v>
      </c>
      <c r="B318" s="34">
        <f t="shared" si="31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25">
      <c r="A319" s="34">
        <f t="shared" si="318"/>
        <v>1</v>
      </c>
      <c r="B319" s="34">
        <f t="shared" si="31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25">
      <c r="A320" s="34">
        <f t="shared" si="318"/>
        <v>1</v>
      </c>
      <c r="B320" s="34">
        <f t="shared" si="319"/>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25">
      <c r="A321" s="34">
        <f t="shared" si="318"/>
        <v>1</v>
      </c>
      <c r="B321" s="34">
        <f t="shared" si="319"/>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25">
      <c r="A322" s="34">
        <f t="shared" si="318"/>
        <v>1</v>
      </c>
      <c r="B322" s="34">
        <f t="shared" si="31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25">
      <c r="A323" s="34">
        <f t="shared" si="318"/>
        <v>1</v>
      </c>
      <c r="B323" s="34">
        <f t="shared" si="319"/>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25">
      <c r="A324" s="34">
        <f t="shared" si="318"/>
        <v>1</v>
      </c>
      <c r="B324" s="34">
        <f t="shared" si="319"/>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25">
      <c r="A325" s="34">
        <f t="shared" si="318"/>
        <v>1</v>
      </c>
      <c r="B325" s="34">
        <f t="shared" si="31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318"/>
        <v>1</v>
      </c>
      <c r="B326" s="34">
        <f t="shared" si="31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318"/>
        <v>1</v>
      </c>
      <c r="B327" s="34">
        <f t="shared" si="31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318"/>
        <v>1</v>
      </c>
      <c r="B328" s="34">
        <f t="shared" si="31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25">
      <c r="A329" s="34">
        <f t="shared" si="318"/>
        <v>1</v>
      </c>
      <c r="B329" s="34">
        <f t="shared" si="319"/>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25">
      <c r="A330" s="34">
        <f t="shared" si="318"/>
        <v>1</v>
      </c>
      <c r="B330" s="34">
        <f t="shared" si="319"/>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25">
      <c r="A331" s="34">
        <f t="shared" si="318"/>
        <v>1</v>
      </c>
      <c r="B331" s="34">
        <f t="shared" si="31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318"/>
        <v>1</v>
      </c>
      <c r="B332" s="34">
        <f t="shared" si="319"/>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25">
      <c r="A333" s="34">
        <f t="shared" si="318"/>
        <v>1</v>
      </c>
      <c r="B333" s="34">
        <f t="shared" si="319"/>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25">
      <c r="A334" s="34">
        <f t="shared" si="318"/>
        <v>1</v>
      </c>
      <c r="B334" s="34">
        <f t="shared" si="319"/>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25">
      <c r="A335" s="34">
        <f t="shared" si="318"/>
        <v>1</v>
      </c>
      <c r="B335" s="34">
        <f t="shared" si="319"/>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25">
      <c r="A336" s="34">
        <f t="shared" si="318"/>
        <v>1</v>
      </c>
      <c r="B336" s="34">
        <f t="shared" si="319"/>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25">
      <c r="A337" s="34">
        <f t="shared" si="318"/>
        <v>1</v>
      </c>
      <c r="B337" s="34">
        <f t="shared" si="319"/>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25">
      <c r="A338" s="34">
        <f t="shared" si="318"/>
        <v>1</v>
      </c>
      <c r="B338" s="34">
        <f t="shared" si="31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25">
      <c r="A339" s="34">
        <f t="shared" si="318"/>
        <v>1</v>
      </c>
      <c r="B339" s="34">
        <f t="shared" si="319"/>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25">
      <c r="A340" s="34">
        <f t="shared" si="318"/>
        <v>1</v>
      </c>
      <c r="B340" s="34">
        <f t="shared" si="319"/>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25">
      <c r="A341" s="34">
        <f t="shared" si="318"/>
        <v>1</v>
      </c>
      <c r="B341" s="34">
        <f t="shared" si="31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25">
      <c r="A342" s="34">
        <f t="shared" si="318"/>
        <v>1</v>
      </c>
      <c r="B342" s="34">
        <f t="shared" si="31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318"/>
        <v>1</v>
      </c>
      <c r="B343" s="34">
        <f t="shared" si="31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318"/>
        <v>1</v>
      </c>
      <c r="B344" s="34">
        <f t="shared" si="31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318"/>
        <v>1</v>
      </c>
      <c r="B345" s="34">
        <f t="shared" si="31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25">
      <c r="A346" s="34">
        <f t="shared" si="318"/>
        <v>1</v>
      </c>
      <c r="B346" s="34">
        <f t="shared" si="319"/>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25">
      <c r="A347" s="34">
        <f t="shared" si="318"/>
        <v>1</v>
      </c>
      <c r="B347" s="34">
        <f t="shared" si="319"/>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25">
      <c r="A348" s="34">
        <f t="shared" si="318"/>
        <v>1</v>
      </c>
      <c r="B348" s="34">
        <f t="shared" si="31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318"/>
        <v>1</v>
      </c>
      <c r="B349" s="34">
        <f t="shared" si="31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318"/>
        <v>1</v>
      </c>
      <c r="B350" s="34">
        <f t="shared" si="31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25">
      <c r="A351" s="34">
        <f t="shared" ref="A351:A414" si="320">MONTH(C351)</f>
        <v>1</v>
      </c>
      <c r="B351" s="34">
        <f t="shared" ref="B351:B414" si="321">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25">
      <c r="A352" s="34">
        <f t="shared" si="320"/>
        <v>1</v>
      </c>
      <c r="B352" s="34">
        <f t="shared" si="321"/>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25">
      <c r="A353" s="34">
        <f t="shared" si="320"/>
        <v>1</v>
      </c>
      <c r="B353" s="34">
        <f t="shared" si="32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25">
      <c r="A354" s="34">
        <f t="shared" si="320"/>
        <v>1</v>
      </c>
      <c r="B354" s="34">
        <f t="shared" si="321"/>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25">
      <c r="A355" s="34">
        <f t="shared" si="320"/>
        <v>1</v>
      </c>
      <c r="B355" s="34">
        <f t="shared" si="321"/>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25">
      <c r="A356" s="34">
        <f t="shared" si="320"/>
        <v>1</v>
      </c>
      <c r="B356" s="34">
        <f t="shared" si="32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320"/>
        <v>1</v>
      </c>
      <c r="B357" s="34">
        <f t="shared" si="32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25">
      <c r="A358" s="34">
        <f t="shared" si="320"/>
        <v>1</v>
      </c>
      <c r="B358" s="34">
        <f t="shared" si="321"/>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25">
      <c r="A359" s="34">
        <f t="shared" si="320"/>
        <v>1</v>
      </c>
      <c r="B359" s="34">
        <f t="shared" si="321"/>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25">
      <c r="A360" s="34">
        <f t="shared" si="320"/>
        <v>1</v>
      </c>
      <c r="B360" s="34">
        <f t="shared" si="32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320"/>
        <v>1</v>
      </c>
      <c r="B361" s="34">
        <f t="shared" si="32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320"/>
        <v>1</v>
      </c>
      <c r="B362" s="34">
        <f t="shared" si="32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25">
      <c r="A363" s="34">
        <f t="shared" si="320"/>
        <v>1</v>
      </c>
      <c r="B363" s="34">
        <f t="shared" si="321"/>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25">
      <c r="A364" s="34">
        <f t="shared" si="320"/>
        <v>1</v>
      </c>
      <c r="B364" s="34">
        <f t="shared" si="321"/>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25">
      <c r="A365" s="34">
        <f t="shared" si="320"/>
        <v>1</v>
      </c>
      <c r="B365" s="34">
        <f t="shared" si="32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320"/>
        <v>1</v>
      </c>
      <c r="B366" s="34">
        <f t="shared" si="32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320"/>
        <v>1</v>
      </c>
      <c r="B367" s="34">
        <f t="shared" si="32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25">
      <c r="A368" s="34">
        <f t="shared" si="320"/>
        <v>1</v>
      </c>
      <c r="B368" s="34">
        <f t="shared" si="321"/>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25">
      <c r="A369" s="34">
        <f t="shared" si="320"/>
        <v>1</v>
      </c>
      <c r="B369" s="34">
        <f t="shared" si="321"/>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25">
      <c r="A370" s="34">
        <f t="shared" si="320"/>
        <v>1</v>
      </c>
      <c r="B370" s="34">
        <f t="shared" si="32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320"/>
        <v>1</v>
      </c>
      <c r="B371" s="34">
        <f t="shared" si="32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25">
      <c r="A372" s="34">
        <f t="shared" si="320"/>
        <v>1</v>
      </c>
      <c r="B372" s="34">
        <f t="shared" si="321"/>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25">
      <c r="A373" s="34">
        <f t="shared" si="320"/>
        <v>1</v>
      </c>
      <c r="B373" s="34">
        <f t="shared" si="321"/>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25">
      <c r="A374" s="34">
        <f t="shared" si="320"/>
        <v>1</v>
      </c>
      <c r="B374" s="34">
        <f t="shared" si="32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320"/>
        <v>1</v>
      </c>
      <c r="B375" s="34">
        <f t="shared" si="32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320"/>
        <v>1</v>
      </c>
      <c r="B376" s="34">
        <f t="shared" si="32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320"/>
        <v>1</v>
      </c>
      <c r="B377" s="34">
        <f t="shared" si="32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25">
      <c r="A378" s="34">
        <f t="shared" si="320"/>
        <v>1</v>
      </c>
      <c r="B378" s="34">
        <f t="shared" si="321"/>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25">
      <c r="A379" s="34">
        <f t="shared" si="320"/>
        <v>1</v>
      </c>
      <c r="B379" s="34">
        <f t="shared" si="321"/>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25">
      <c r="A380" s="34">
        <f t="shared" si="320"/>
        <v>1</v>
      </c>
      <c r="B380" s="34">
        <f t="shared" si="32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320"/>
        <v>1</v>
      </c>
      <c r="B381" s="34">
        <f t="shared" si="32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320"/>
        <v>1</v>
      </c>
      <c r="B382" s="34">
        <f t="shared" si="32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320"/>
        <v>1</v>
      </c>
      <c r="B383" s="34">
        <f t="shared" si="32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25">
      <c r="A384" s="34">
        <f t="shared" si="320"/>
        <v>1</v>
      </c>
      <c r="B384" s="34">
        <f t="shared" si="321"/>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25">
      <c r="A385" s="34">
        <f t="shared" si="320"/>
        <v>1</v>
      </c>
      <c r="B385" s="34">
        <f t="shared" si="321"/>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25">
      <c r="A386" s="34">
        <f t="shared" si="320"/>
        <v>1</v>
      </c>
      <c r="B386" s="34">
        <f t="shared" si="32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320"/>
        <v>1</v>
      </c>
      <c r="B387" s="34">
        <f t="shared" si="32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25">
      <c r="A388" s="34">
        <f t="shared" si="320"/>
        <v>1</v>
      </c>
      <c r="B388" s="34">
        <f t="shared" si="321"/>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25">
      <c r="A389" s="34">
        <f t="shared" si="320"/>
        <v>1</v>
      </c>
      <c r="B389" s="34">
        <f t="shared" si="321"/>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25">
      <c r="A390" s="34">
        <f t="shared" si="320"/>
        <v>1</v>
      </c>
      <c r="B390" s="34">
        <f t="shared" si="32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25">
      <c r="A391" s="34">
        <f t="shared" si="320"/>
        <v>1</v>
      </c>
      <c r="B391" s="34">
        <f t="shared" si="321"/>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25">
      <c r="A392" s="34">
        <f t="shared" si="320"/>
        <v>1</v>
      </c>
      <c r="B392" s="34">
        <f t="shared" si="321"/>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25">
      <c r="A393" s="34">
        <f t="shared" si="320"/>
        <v>1</v>
      </c>
      <c r="B393" s="34">
        <f t="shared" si="32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320"/>
        <v>1</v>
      </c>
      <c r="B394" s="34">
        <f t="shared" si="32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320"/>
        <v>1</v>
      </c>
      <c r="B395" s="34">
        <f t="shared" si="32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320"/>
        <v>1</v>
      </c>
      <c r="B396" s="34">
        <f t="shared" si="32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320"/>
        <v>1</v>
      </c>
      <c r="B397" s="34">
        <f t="shared" si="32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320"/>
        <v>1</v>
      </c>
      <c r="B398" s="34">
        <f t="shared" si="32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25">
      <c r="A399" s="34">
        <f t="shared" si="320"/>
        <v>1</v>
      </c>
      <c r="B399" s="34">
        <f t="shared" si="321"/>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25">
      <c r="A400" s="34">
        <f t="shared" si="320"/>
        <v>1</v>
      </c>
      <c r="B400" s="34">
        <f t="shared" si="321"/>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25">
      <c r="A401" s="34">
        <f t="shared" si="320"/>
        <v>1</v>
      </c>
      <c r="B401" s="34">
        <f t="shared" si="32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25">
      <c r="A402" s="34">
        <f t="shared" si="320"/>
        <v>1</v>
      </c>
      <c r="B402" s="34">
        <f t="shared" si="321"/>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25">
      <c r="A403" s="34">
        <f t="shared" si="320"/>
        <v>1</v>
      </c>
      <c r="B403" s="34">
        <f t="shared" si="321"/>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25">
      <c r="A404" s="34">
        <f t="shared" si="320"/>
        <v>1</v>
      </c>
      <c r="B404" s="34">
        <f t="shared" si="32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320"/>
        <v>1</v>
      </c>
      <c r="B405" s="34">
        <f t="shared" si="32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320"/>
        <v>1</v>
      </c>
      <c r="B406" s="34">
        <f t="shared" si="32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25">
      <c r="A407" s="34">
        <f t="shared" si="320"/>
        <v>1</v>
      </c>
      <c r="B407" s="34">
        <f t="shared" si="321"/>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25">
      <c r="A408" s="34">
        <f t="shared" si="320"/>
        <v>1</v>
      </c>
      <c r="B408" s="34">
        <f t="shared" si="321"/>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25">
      <c r="A409" s="34">
        <f t="shared" si="320"/>
        <v>1</v>
      </c>
      <c r="B409" s="34">
        <f t="shared" si="32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25">
      <c r="A410" s="34">
        <f t="shared" si="320"/>
        <v>1</v>
      </c>
      <c r="B410" s="34">
        <f t="shared" si="321"/>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25">
      <c r="A411" s="34">
        <f t="shared" si="320"/>
        <v>1</v>
      </c>
      <c r="B411" s="34">
        <f t="shared" si="321"/>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25">
      <c r="A412" s="34">
        <f t="shared" si="320"/>
        <v>1</v>
      </c>
      <c r="B412" s="34">
        <f t="shared" si="32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25">
      <c r="A413" s="34">
        <f t="shared" si="320"/>
        <v>1</v>
      </c>
      <c r="B413" s="34">
        <f t="shared" si="321"/>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25">
      <c r="A414" s="34">
        <f t="shared" si="320"/>
        <v>1</v>
      </c>
      <c r="B414" s="34">
        <f t="shared" si="321"/>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25">
      <c r="A415" s="34">
        <f t="shared" ref="A415:A478" si="322">MONTH(C415)</f>
        <v>1</v>
      </c>
      <c r="B415" s="34">
        <f t="shared" ref="B415:B478" si="323">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si="322"/>
        <v>1</v>
      </c>
      <c r="B416" s="34">
        <f t="shared" si="323"/>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322"/>
        <v>1</v>
      </c>
      <c r="B417" s="34">
        <f t="shared" si="32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322"/>
        <v>1</v>
      </c>
      <c r="B418" s="34">
        <f t="shared" si="32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322"/>
        <v>1</v>
      </c>
      <c r="B419" s="34">
        <f t="shared" si="32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25">
      <c r="A420" s="34">
        <f t="shared" si="322"/>
        <v>1</v>
      </c>
      <c r="B420" s="34">
        <f t="shared" si="323"/>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25">
      <c r="A421" s="34">
        <f t="shared" si="322"/>
        <v>1</v>
      </c>
      <c r="B421" s="34">
        <f t="shared" si="32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25">
      <c r="A422" s="34">
        <f t="shared" si="322"/>
        <v>1</v>
      </c>
      <c r="B422" s="34">
        <f t="shared" si="323"/>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25">
      <c r="A423" s="34">
        <f t="shared" si="322"/>
        <v>1</v>
      </c>
      <c r="B423" s="34">
        <f t="shared" si="32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322"/>
        <v>1</v>
      </c>
      <c r="B424" s="34">
        <f t="shared" si="32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322"/>
        <v>1</v>
      </c>
      <c r="B425" s="34">
        <f t="shared" si="32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322"/>
        <v>1</v>
      </c>
      <c r="B426" s="34">
        <f t="shared" si="32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322"/>
        <v>1</v>
      </c>
      <c r="B427" s="34">
        <f t="shared" si="32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25">
      <c r="A428" s="34">
        <f t="shared" si="322"/>
        <v>1</v>
      </c>
      <c r="B428" s="34">
        <f t="shared" si="323"/>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25">
      <c r="A429" s="34">
        <f t="shared" si="322"/>
        <v>1</v>
      </c>
      <c r="B429" s="34">
        <f t="shared" si="323"/>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25">
      <c r="A430" s="34">
        <f t="shared" si="322"/>
        <v>1</v>
      </c>
      <c r="B430" s="34">
        <f t="shared" si="323"/>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25">
      <c r="A431" s="34">
        <f t="shared" si="322"/>
        <v>1</v>
      </c>
      <c r="B431" s="34">
        <f t="shared" si="323"/>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25">
      <c r="A432" s="34">
        <f t="shared" si="322"/>
        <v>1</v>
      </c>
      <c r="B432" s="34">
        <f t="shared" si="32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322"/>
        <v>1</v>
      </c>
      <c r="B433" s="34">
        <f t="shared" si="32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322"/>
        <v>1</v>
      </c>
      <c r="B434" s="34">
        <f t="shared" si="32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25">
      <c r="A435" s="34">
        <f t="shared" si="322"/>
        <v>1</v>
      </c>
      <c r="B435" s="34">
        <f t="shared" si="323"/>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25">
      <c r="A436" s="34">
        <f t="shared" si="322"/>
        <v>1</v>
      </c>
      <c r="B436" s="34">
        <f t="shared" si="323"/>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25">
      <c r="A437" s="34">
        <f t="shared" si="322"/>
        <v>1</v>
      </c>
      <c r="B437" s="34">
        <f t="shared" si="32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322"/>
        <v>1</v>
      </c>
      <c r="B438" s="34">
        <f t="shared" si="32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322"/>
        <v>1</v>
      </c>
      <c r="B439" s="34">
        <f t="shared" si="32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322"/>
        <v>1</v>
      </c>
      <c r="B440" s="34">
        <f t="shared" si="32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322"/>
        <v>1</v>
      </c>
      <c r="B441" s="34">
        <f t="shared" si="323"/>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25">
      <c r="A442" s="34">
        <f t="shared" si="322"/>
        <v>1</v>
      </c>
      <c r="B442" s="34">
        <f t="shared" si="323"/>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25">
      <c r="A443" s="34">
        <f t="shared" si="322"/>
        <v>1</v>
      </c>
      <c r="B443" s="34">
        <f t="shared" si="32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322"/>
        <v>1</v>
      </c>
      <c r="B444" s="34">
        <f t="shared" si="32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322"/>
        <v>1</v>
      </c>
      <c r="B445" s="34">
        <f t="shared" si="323"/>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25">
      <c r="A446" s="34">
        <f t="shared" si="322"/>
        <v>1</v>
      </c>
      <c r="B446" s="34">
        <f t="shared" si="323"/>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25">
      <c r="A447" s="34">
        <f t="shared" si="322"/>
        <v>1</v>
      </c>
      <c r="B447" s="34">
        <f t="shared" si="32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322"/>
        <v>1</v>
      </c>
      <c r="B448" s="34">
        <f t="shared" si="32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322"/>
        <v>1</v>
      </c>
      <c r="B449" s="34">
        <f t="shared" si="323"/>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25">
      <c r="A450" s="34">
        <f t="shared" si="322"/>
        <v>1</v>
      </c>
      <c r="B450" s="34">
        <f t="shared" si="323"/>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25">
      <c r="A451" s="34">
        <f t="shared" si="322"/>
        <v>1</v>
      </c>
      <c r="B451" s="34">
        <f t="shared" si="32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322"/>
        <v>1</v>
      </c>
      <c r="B452" s="34">
        <f t="shared" si="32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322"/>
        <v>1</v>
      </c>
      <c r="B453" s="34">
        <f t="shared" si="323"/>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322"/>
        <v>1</v>
      </c>
      <c r="B454" s="34">
        <f t="shared" si="323"/>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25">
      <c r="A455" s="34">
        <f t="shared" si="322"/>
        <v>1</v>
      </c>
      <c r="B455" s="34">
        <f t="shared" si="323"/>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25">
      <c r="A456" s="34">
        <f t="shared" si="322"/>
        <v>1</v>
      </c>
      <c r="B456" s="34">
        <f t="shared" si="32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322"/>
        <v>1</v>
      </c>
      <c r="B457" s="34">
        <f t="shared" si="32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322"/>
        <v>1</v>
      </c>
      <c r="B458" s="34">
        <f t="shared" si="323"/>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25">
      <c r="A459" s="34">
        <f t="shared" si="322"/>
        <v>1</v>
      </c>
      <c r="B459" s="34">
        <f t="shared" si="323"/>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25">
      <c r="A460" s="34">
        <f t="shared" si="322"/>
        <v>1</v>
      </c>
      <c r="B460" s="34">
        <f t="shared" si="323"/>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25">
      <c r="A461" s="34">
        <f t="shared" si="322"/>
        <v>1</v>
      </c>
      <c r="B461" s="34">
        <f t="shared" si="323"/>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25">
      <c r="A462" s="34">
        <f t="shared" si="322"/>
        <v>1</v>
      </c>
      <c r="B462" s="34">
        <f t="shared" si="32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322"/>
        <v>1</v>
      </c>
      <c r="B463" s="34">
        <f t="shared" si="32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322"/>
        <v>1</v>
      </c>
      <c r="B464" s="34">
        <f t="shared" si="32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322"/>
        <v>1</v>
      </c>
      <c r="B465" s="34">
        <f t="shared" si="32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322"/>
        <v>1</v>
      </c>
      <c r="B466" s="34">
        <f t="shared" si="32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322"/>
        <v>1</v>
      </c>
      <c r="B467" s="34">
        <f t="shared" si="32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322"/>
        <v>1</v>
      </c>
      <c r="B468" s="34">
        <f t="shared" si="323"/>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25">
      <c r="A469" s="34">
        <f t="shared" si="322"/>
        <v>1</v>
      </c>
      <c r="B469" s="34">
        <f t="shared" si="323"/>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25">
      <c r="A470" s="34">
        <f t="shared" si="322"/>
        <v>1</v>
      </c>
      <c r="B470" s="34">
        <f t="shared" si="32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322"/>
        <v>1</v>
      </c>
      <c r="B471" s="34">
        <f t="shared" si="32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322"/>
        <v>1</v>
      </c>
      <c r="B472" s="34">
        <f t="shared" si="32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322"/>
        <v>1</v>
      </c>
      <c r="B473" s="34">
        <f t="shared" si="32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322"/>
        <v>1</v>
      </c>
      <c r="B474" s="34">
        <f t="shared" si="32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322"/>
        <v>1</v>
      </c>
      <c r="B475" s="34">
        <f t="shared" si="32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322"/>
        <v>1</v>
      </c>
      <c r="B476" s="34">
        <f t="shared" si="32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322"/>
        <v>1</v>
      </c>
      <c r="B477" s="34">
        <f t="shared" si="32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322"/>
        <v>1</v>
      </c>
      <c r="B478" s="34">
        <f t="shared" si="32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ref="A479:A542" si="324">MONTH(C479)</f>
        <v>1</v>
      </c>
      <c r="B479" s="34">
        <f t="shared" ref="B479:B542" si="325">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si="324"/>
        <v>1</v>
      </c>
      <c r="B480" s="34">
        <f t="shared" si="325"/>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324"/>
        <v>1</v>
      </c>
      <c r="B481" s="34">
        <f t="shared" si="32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324"/>
        <v>1</v>
      </c>
      <c r="B482" s="34">
        <f t="shared" si="32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324"/>
        <v>1</v>
      </c>
      <c r="B483" s="34">
        <f t="shared" si="325"/>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324"/>
        <v>1</v>
      </c>
      <c r="B484" s="34">
        <f t="shared" si="325"/>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25">
      <c r="A485" s="34">
        <f t="shared" si="324"/>
        <v>1</v>
      </c>
      <c r="B485" s="34">
        <f t="shared" si="325"/>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25">
      <c r="A486" s="34">
        <f t="shared" si="324"/>
        <v>1</v>
      </c>
      <c r="B486" s="34">
        <f t="shared" si="325"/>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25">
      <c r="A487" s="34">
        <f t="shared" si="324"/>
        <v>1</v>
      </c>
      <c r="B487" s="34">
        <f t="shared" si="32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324"/>
        <v>1</v>
      </c>
      <c r="B488" s="34">
        <f t="shared" si="32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324"/>
        <v>1</v>
      </c>
      <c r="B489" s="34">
        <f t="shared" si="32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324"/>
        <v>1</v>
      </c>
      <c r="B490" s="34">
        <f t="shared" si="32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324"/>
        <v>1</v>
      </c>
      <c r="B491" s="34">
        <f t="shared" si="32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324"/>
        <v>1</v>
      </c>
      <c r="B492" s="34">
        <f t="shared" si="32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324"/>
        <v>1</v>
      </c>
      <c r="B493" s="34">
        <f t="shared" si="32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324"/>
        <v>1</v>
      </c>
      <c r="B494" s="34">
        <f t="shared" si="32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324"/>
        <v>1</v>
      </c>
      <c r="B495" s="34">
        <f t="shared" si="32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324"/>
        <v>1</v>
      </c>
      <c r="B496" s="34">
        <f t="shared" si="32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324"/>
        <v>1</v>
      </c>
      <c r="B497" s="34">
        <f t="shared" si="32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324"/>
        <v>1</v>
      </c>
      <c r="B498" s="34">
        <f t="shared" si="32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324"/>
        <v>1</v>
      </c>
      <c r="B499" s="34">
        <f t="shared" si="32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324"/>
        <v>1</v>
      </c>
      <c r="B500" s="34">
        <f t="shared" si="32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324"/>
        <v>1</v>
      </c>
      <c r="B501" s="34">
        <f t="shared" si="32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324"/>
        <v>1</v>
      </c>
      <c r="B502" s="34">
        <f t="shared" si="32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324"/>
        <v>1</v>
      </c>
      <c r="B503" s="34">
        <f t="shared" si="32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324"/>
        <v>1</v>
      </c>
      <c r="B504" s="34">
        <f t="shared" si="32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324"/>
        <v>1</v>
      </c>
      <c r="B505" s="34">
        <f t="shared" si="32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324"/>
        <v>1</v>
      </c>
      <c r="B506" s="34">
        <f t="shared" si="32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324"/>
        <v>1</v>
      </c>
      <c r="B507" s="34">
        <f t="shared" si="32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324"/>
        <v>1</v>
      </c>
      <c r="B508" s="34">
        <f t="shared" si="32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324"/>
        <v>1</v>
      </c>
      <c r="B509" s="34">
        <f t="shared" si="32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324"/>
        <v>1</v>
      </c>
      <c r="B510" s="34">
        <f t="shared" si="32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324"/>
        <v>1</v>
      </c>
      <c r="B511" s="34">
        <f t="shared" si="32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324"/>
        <v>1</v>
      </c>
      <c r="B512" s="34">
        <f t="shared" si="32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324"/>
        <v>1</v>
      </c>
      <c r="B513" s="34">
        <f t="shared" si="32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324"/>
        <v>1</v>
      </c>
      <c r="B514" s="34">
        <f t="shared" si="32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324"/>
        <v>1</v>
      </c>
      <c r="B515" s="34">
        <f t="shared" si="32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324"/>
        <v>1</v>
      </c>
      <c r="B516" s="34">
        <f t="shared" si="32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324"/>
        <v>1</v>
      </c>
      <c r="B517" s="34">
        <f t="shared" si="32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324"/>
        <v>1</v>
      </c>
      <c r="B518" s="34">
        <f t="shared" si="32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324"/>
        <v>1</v>
      </c>
      <c r="B519" s="34">
        <f t="shared" si="32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324"/>
        <v>1</v>
      </c>
      <c r="B520" s="34">
        <f t="shared" si="32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324"/>
        <v>1</v>
      </c>
      <c r="B521" s="34">
        <f t="shared" si="32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324"/>
        <v>1</v>
      </c>
      <c r="B522" s="34">
        <f t="shared" si="32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324"/>
        <v>1</v>
      </c>
      <c r="B523" s="34">
        <f t="shared" si="32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324"/>
        <v>1</v>
      </c>
      <c r="B524" s="34">
        <f t="shared" si="32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324"/>
        <v>1</v>
      </c>
      <c r="B525" s="34">
        <f t="shared" si="32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324"/>
        <v>1</v>
      </c>
      <c r="B526" s="34">
        <f t="shared" si="32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324"/>
        <v>1</v>
      </c>
      <c r="B527" s="34">
        <f t="shared" si="32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324"/>
        <v>1</v>
      </c>
      <c r="B528" s="34">
        <f t="shared" si="32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324"/>
        <v>1</v>
      </c>
      <c r="B529" s="34">
        <f t="shared" si="32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324"/>
        <v>1</v>
      </c>
      <c r="B530" s="34">
        <f t="shared" si="32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324"/>
        <v>1</v>
      </c>
      <c r="B531" s="34">
        <f t="shared" si="32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324"/>
        <v>1</v>
      </c>
      <c r="B532" s="34">
        <f t="shared" si="32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324"/>
        <v>1</v>
      </c>
      <c r="B533" s="34">
        <f t="shared" si="32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324"/>
        <v>1</v>
      </c>
      <c r="B534" s="34">
        <f t="shared" si="32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324"/>
        <v>1</v>
      </c>
      <c r="B535" s="34">
        <f t="shared" si="32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324"/>
        <v>1</v>
      </c>
      <c r="B536" s="34">
        <f t="shared" si="32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324"/>
        <v>1</v>
      </c>
      <c r="B537" s="34">
        <f t="shared" si="32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324"/>
        <v>1</v>
      </c>
      <c r="B538" s="34">
        <f t="shared" si="32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324"/>
        <v>1</v>
      </c>
      <c r="B539" s="34">
        <f t="shared" si="32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324"/>
        <v>1</v>
      </c>
      <c r="B540" s="34">
        <f t="shared" si="32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324"/>
        <v>1</v>
      </c>
      <c r="B541" s="34">
        <f t="shared" si="32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324"/>
        <v>1</v>
      </c>
      <c r="B542" s="34">
        <f t="shared" si="32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ref="A543:A606" si="326">MONTH(C543)</f>
        <v>1</v>
      </c>
      <c r="B543" s="34">
        <f t="shared" ref="B543:B606" si="327">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si="326"/>
        <v>1</v>
      </c>
      <c r="B544" s="34">
        <f t="shared" si="327"/>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25">
      <c r="A545" s="34">
        <f t="shared" si="326"/>
        <v>1</v>
      </c>
      <c r="B545" s="34">
        <f t="shared" si="32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25">
      <c r="A546" s="34">
        <f t="shared" si="326"/>
        <v>1</v>
      </c>
      <c r="B546" s="34">
        <f t="shared" si="32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25">
      <c r="A547" s="34">
        <f t="shared" si="326"/>
        <v>1</v>
      </c>
      <c r="B547" s="34">
        <f t="shared" si="32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25">
      <c r="A548" s="34">
        <f t="shared" si="326"/>
        <v>1</v>
      </c>
      <c r="B548" s="34">
        <f t="shared" si="32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25">
      <c r="A549" s="34">
        <f t="shared" si="326"/>
        <v>1</v>
      </c>
      <c r="B549" s="34">
        <f t="shared" si="32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25">
      <c r="A550" s="34">
        <f t="shared" si="326"/>
        <v>1</v>
      </c>
      <c r="B550" s="34">
        <f t="shared" si="32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25">
      <c r="A551" s="34">
        <f t="shared" si="326"/>
        <v>1</v>
      </c>
      <c r="B551" s="34">
        <f t="shared" si="32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25">
      <c r="A552" s="34">
        <f t="shared" si="326"/>
        <v>1</v>
      </c>
      <c r="B552" s="34">
        <f t="shared" si="32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25">
      <c r="A553" s="34">
        <f t="shared" si="326"/>
        <v>1</v>
      </c>
      <c r="B553" s="34">
        <f t="shared" si="32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25">
      <c r="A554" s="34">
        <f t="shared" si="326"/>
        <v>1</v>
      </c>
      <c r="B554" s="34">
        <f t="shared" si="32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25">
      <c r="A555" s="34">
        <f t="shared" si="326"/>
        <v>1</v>
      </c>
      <c r="B555" s="34">
        <f t="shared" si="32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25">
      <c r="A556" s="34">
        <f t="shared" si="326"/>
        <v>1</v>
      </c>
      <c r="B556" s="34">
        <f t="shared" si="32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25">
      <c r="A557" s="34">
        <f t="shared" si="326"/>
        <v>1</v>
      </c>
      <c r="B557" s="34">
        <f t="shared" si="32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25">
      <c r="A558" s="34">
        <f t="shared" si="326"/>
        <v>1</v>
      </c>
      <c r="B558" s="34">
        <f t="shared" si="32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25">
      <c r="A559" s="34">
        <f t="shared" si="326"/>
        <v>1</v>
      </c>
      <c r="B559" s="34">
        <f t="shared" si="32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25">
      <c r="A560" s="34">
        <f t="shared" si="326"/>
        <v>1</v>
      </c>
      <c r="B560" s="34">
        <f t="shared" si="32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326"/>
        <v>1</v>
      </c>
      <c r="B561" s="34">
        <f t="shared" si="32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326"/>
        <v>1</v>
      </c>
      <c r="B562" s="34">
        <f t="shared" si="32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326"/>
        <v>1</v>
      </c>
      <c r="B563" s="34">
        <f t="shared" si="32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326"/>
        <v>1</v>
      </c>
      <c r="B564" s="34">
        <f t="shared" si="32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326"/>
        <v>1</v>
      </c>
      <c r="B565" s="34">
        <f t="shared" si="32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326"/>
        <v>1</v>
      </c>
      <c r="B566" s="34">
        <f t="shared" si="32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326"/>
        <v>1</v>
      </c>
      <c r="B567" s="34">
        <f t="shared" si="32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326"/>
        <v>1</v>
      </c>
      <c r="B568" s="34">
        <f t="shared" si="32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326"/>
        <v>1</v>
      </c>
      <c r="B569" s="34">
        <f t="shared" si="32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326"/>
        <v>1</v>
      </c>
      <c r="B570" s="34">
        <f t="shared" si="32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326"/>
        <v>1</v>
      </c>
      <c r="B571" s="34">
        <f t="shared" si="32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326"/>
        <v>1</v>
      </c>
      <c r="B572" s="34">
        <f t="shared" si="32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326"/>
        <v>1</v>
      </c>
      <c r="B573" s="34">
        <f t="shared" si="32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326"/>
        <v>1</v>
      </c>
      <c r="B574" s="34">
        <f t="shared" si="32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326"/>
        <v>1</v>
      </c>
      <c r="B575" s="34">
        <f t="shared" si="32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326"/>
        <v>1</v>
      </c>
      <c r="B576" s="34">
        <f t="shared" si="32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326"/>
        <v>1</v>
      </c>
      <c r="B577" s="34">
        <f t="shared" si="32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326"/>
        <v>1</v>
      </c>
      <c r="B578" s="34">
        <f t="shared" si="32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326"/>
        <v>1</v>
      </c>
      <c r="B579" s="34">
        <f t="shared" si="32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326"/>
        <v>1</v>
      </c>
      <c r="B580" s="34">
        <f t="shared" si="32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326"/>
        <v>1</v>
      </c>
      <c r="B581" s="34">
        <f t="shared" si="32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326"/>
        <v>1</v>
      </c>
      <c r="B582" s="34">
        <f t="shared" si="32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326"/>
        <v>1</v>
      </c>
      <c r="B583" s="34">
        <f t="shared" si="32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326"/>
        <v>1</v>
      </c>
      <c r="B584" s="34">
        <f t="shared" si="32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326"/>
        <v>1</v>
      </c>
      <c r="B585" s="34">
        <f t="shared" si="32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326"/>
        <v>1</v>
      </c>
      <c r="B586" s="34">
        <f t="shared" si="327"/>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326"/>
        <v>1</v>
      </c>
      <c r="B587" s="34">
        <f t="shared" si="32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326"/>
        <v>1</v>
      </c>
      <c r="B588" s="34">
        <f t="shared" si="327"/>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326"/>
        <v>1</v>
      </c>
      <c r="B589" s="34">
        <f t="shared" si="32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326"/>
        <v>1</v>
      </c>
      <c r="B590" s="34">
        <f t="shared" si="32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326"/>
        <v>1</v>
      </c>
      <c r="B591" s="34">
        <f t="shared" si="32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326"/>
        <v>1</v>
      </c>
      <c r="B592" s="34">
        <f t="shared" si="32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326"/>
        <v>1</v>
      </c>
      <c r="B593" s="34">
        <f t="shared" si="32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326"/>
        <v>1</v>
      </c>
      <c r="B594" s="34">
        <f t="shared" si="32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326"/>
        <v>1</v>
      </c>
      <c r="B595" s="34">
        <f t="shared" si="32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326"/>
        <v>1</v>
      </c>
      <c r="B596" s="34">
        <f t="shared" si="32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326"/>
        <v>1</v>
      </c>
      <c r="B597" s="34">
        <f t="shared" si="32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326"/>
        <v>1</v>
      </c>
      <c r="B598" s="34">
        <f t="shared" si="32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326"/>
        <v>1</v>
      </c>
      <c r="B599" s="34">
        <f t="shared" si="32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326"/>
        <v>1</v>
      </c>
      <c r="B600" s="34">
        <f t="shared" si="32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326"/>
        <v>1</v>
      </c>
      <c r="B601" s="34">
        <f t="shared" si="32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326"/>
        <v>1</v>
      </c>
      <c r="B602" s="34">
        <f t="shared" si="32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326"/>
        <v>1</v>
      </c>
      <c r="B603" s="34">
        <f t="shared" si="32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326"/>
        <v>1</v>
      </c>
      <c r="B604" s="34">
        <f t="shared" si="32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326"/>
        <v>1</v>
      </c>
      <c r="B605" s="34">
        <f t="shared" si="32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326"/>
        <v>1</v>
      </c>
      <c r="B606" s="34">
        <f t="shared" si="32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ref="A607:A670" si="328">MONTH(C607)</f>
        <v>1</v>
      </c>
      <c r="B607" s="34">
        <f t="shared" ref="B607:B670" si="329">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si="328"/>
        <v>1</v>
      </c>
      <c r="B608" s="34">
        <f t="shared" si="329"/>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328"/>
        <v>1</v>
      </c>
      <c r="B609" s="34">
        <f t="shared" si="32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328"/>
        <v>1</v>
      </c>
      <c r="B610" s="34">
        <f t="shared" si="32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328"/>
        <v>1</v>
      </c>
      <c r="B611" s="34">
        <f t="shared" si="32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328"/>
        <v>1</v>
      </c>
      <c r="B612" s="34">
        <f t="shared" si="32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328"/>
        <v>1</v>
      </c>
      <c r="B613" s="34">
        <f t="shared" si="32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328"/>
        <v>1</v>
      </c>
      <c r="B614" s="34">
        <f t="shared" si="32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328"/>
        <v>1</v>
      </c>
      <c r="B615" s="34">
        <f t="shared" si="32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328"/>
        <v>1</v>
      </c>
      <c r="B616" s="34">
        <f t="shared" si="32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328"/>
        <v>1</v>
      </c>
      <c r="B617" s="34">
        <f t="shared" si="32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328"/>
        <v>1</v>
      </c>
      <c r="B618" s="34">
        <f t="shared" si="32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328"/>
        <v>1</v>
      </c>
      <c r="B619" s="34">
        <f t="shared" si="32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328"/>
        <v>1</v>
      </c>
      <c r="B620" s="34">
        <f t="shared" si="32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328"/>
        <v>1</v>
      </c>
      <c r="B621" s="34">
        <f t="shared" si="32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328"/>
        <v>1</v>
      </c>
      <c r="B622" s="34">
        <f t="shared" si="32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328"/>
        <v>1</v>
      </c>
      <c r="B623" s="34">
        <f t="shared" si="32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328"/>
        <v>1</v>
      </c>
      <c r="B624" s="34">
        <f t="shared" si="32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328"/>
        <v>1</v>
      </c>
      <c r="B625" s="34">
        <f t="shared" si="32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328"/>
        <v>1</v>
      </c>
      <c r="B626" s="34">
        <f t="shared" si="32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328"/>
        <v>1</v>
      </c>
      <c r="B627" s="34">
        <f t="shared" si="32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328"/>
        <v>1</v>
      </c>
      <c r="B628" s="34">
        <f t="shared" si="32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328"/>
        <v>1</v>
      </c>
      <c r="B629" s="34">
        <f t="shared" si="329"/>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25">
      <c r="A630" s="34">
        <f t="shared" si="328"/>
        <v>1</v>
      </c>
      <c r="B630" s="34">
        <f t="shared" si="329"/>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25">
      <c r="A631" s="34">
        <f t="shared" si="328"/>
        <v>1</v>
      </c>
      <c r="B631" s="34">
        <f t="shared" si="32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328"/>
        <v>1</v>
      </c>
      <c r="B632" s="34">
        <f t="shared" si="32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328"/>
        <v>1</v>
      </c>
      <c r="B633" s="34">
        <f t="shared" si="32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328"/>
        <v>1</v>
      </c>
      <c r="B634" s="34">
        <f t="shared" si="32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328"/>
        <v>1</v>
      </c>
      <c r="B635" s="34">
        <f t="shared" si="329"/>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328"/>
        <v>1</v>
      </c>
      <c r="B636" s="34">
        <f t="shared" si="329"/>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328"/>
        <v>1</v>
      </c>
      <c r="B637" s="34">
        <f t="shared" si="329"/>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328"/>
        <v>1</v>
      </c>
      <c r="B638" s="34">
        <f t="shared" si="32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328"/>
        <v>1</v>
      </c>
      <c r="B639" s="34">
        <f t="shared" si="32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328"/>
        <v>1</v>
      </c>
      <c r="B640" s="34">
        <f t="shared" si="32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328"/>
        <v>1</v>
      </c>
      <c r="B641" s="34">
        <f t="shared" si="32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328"/>
        <v>1</v>
      </c>
      <c r="B642" s="34">
        <f t="shared" si="32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328"/>
        <v>1</v>
      </c>
      <c r="B643" s="34">
        <f t="shared" si="32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328"/>
        <v>1</v>
      </c>
      <c r="B644" s="34">
        <f t="shared" si="32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328"/>
        <v>1</v>
      </c>
      <c r="B645" s="34">
        <f t="shared" si="32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328"/>
        <v>1</v>
      </c>
      <c r="B646" s="34">
        <f t="shared" si="32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328"/>
        <v>1</v>
      </c>
      <c r="B647" s="34">
        <f t="shared" si="32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328"/>
        <v>1</v>
      </c>
      <c r="B648" s="34">
        <f t="shared" si="32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328"/>
        <v>1</v>
      </c>
      <c r="B649" s="34">
        <f t="shared" si="32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328"/>
        <v>1</v>
      </c>
      <c r="B650" s="34">
        <f t="shared" si="32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328"/>
        <v>1</v>
      </c>
      <c r="B651" s="34">
        <f t="shared" si="32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328"/>
        <v>1</v>
      </c>
      <c r="B652" s="34">
        <f t="shared" si="329"/>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25">
      <c r="A653" s="34">
        <f t="shared" si="328"/>
        <v>1</v>
      </c>
      <c r="B653" s="34">
        <f t="shared" si="329"/>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25">
      <c r="A654" s="34">
        <f t="shared" si="328"/>
        <v>1</v>
      </c>
      <c r="B654" s="34">
        <f t="shared" si="329"/>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328"/>
        <v>1</v>
      </c>
      <c r="B655" s="34">
        <f t="shared" si="32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25">
      <c r="A656" s="34">
        <f t="shared" si="328"/>
        <v>1</v>
      </c>
      <c r="B656" s="34">
        <f t="shared" si="32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25">
      <c r="A657" s="34">
        <f t="shared" si="328"/>
        <v>1</v>
      </c>
      <c r="B657" s="34">
        <f t="shared" si="329"/>
        <v>1900</v>
      </c>
      <c r="AN657" s="86"/>
      <c r="AR657" s="86"/>
      <c r="AV657" s="86"/>
      <c r="AZ657" s="86"/>
      <c r="DK657" s="91"/>
      <c r="DO657" s="91"/>
      <c r="DS657" s="91"/>
      <c r="DW657" s="91"/>
      <c r="EA657" s="91"/>
      <c r="EE657" s="91"/>
      <c r="EI657" s="91"/>
      <c r="EM657" s="91"/>
      <c r="EQ657" s="91"/>
      <c r="EU657" s="91"/>
    </row>
    <row r="658" spans="1:151" x14ac:dyDescent="0.25">
      <c r="A658" s="34">
        <f t="shared" si="328"/>
        <v>1</v>
      </c>
      <c r="B658" s="34">
        <f t="shared" si="329"/>
        <v>1900</v>
      </c>
      <c r="AN658" s="86"/>
      <c r="AR658" s="86"/>
      <c r="AV658" s="86"/>
      <c r="AZ658" s="86"/>
      <c r="DK658" s="91"/>
      <c r="DO658" s="91"/>
      <c r="DS658" s="91"/>
      <c r="DW658" s="91"/>
      <c r="EA658" s="91"/>
      <c r="EE658" s="91"/>
      <c r="EI658" s="91"/>
      <c r="EM658" s="91"/>
      <c r="EQ658" s="91"/>
      <c r="EU658" s="91"/>
    </row>
    <row r="659" spans="1:151" x14ac:dyDescent="0.25">
      <c r="A659" s="34">
        <f t="shared" si="328"/>
        <v>1</v>
      </c>
      <c r="B659" s="34">
        <f t="shared" si="329"/>
        <v>1900</v>
      </c>
      <c r="AN659" s="86"/>
      <c r="AR659" s="86"/>
      <c r="AV659" s="86"/>
      <c r="AZ659" s="86"/>
      <c r="DK659" s="91"/>
      <c r="DO659" s="91"/>
      <c r="DS659" s="91"/>
      <c r="DW659" s="91"/>
      <c r="EA659" s="91"/>
      <c r="EE659" s="91"/>
      <c r="EI659" s="91"/>
      <c r="EM659" s="91"/>
      <c r="EQ659" s="91"/>
      <c r="EU659" s="91"/>
    </row>
    <row r="660" spans="1:151" x14ac:dyDescent="0.25">
      <c r="A660" s="34">
        <f t="shared" si="328"/>
        <v>1</v>
      </c>
      <c r="B660" s="34">
        <f t="shared" si="329"/>
        <v>1900</v>
      </c>
      <c r="AN660" s="86"/>
      <c r="AR660" s="86"/>
      <c r="AV660" s="86"/>
      <c r="AZ660" s="86"/>
      <c r="DK660" s="91"/>
      <c r="DO660" s="91"/>
      <c r="DS660" s="91"/>
      <c r="DW660" s="91"/>
      <c r="EA660" s="91"/>
      <c r="EE660" s="91"/>
      <c r="EI660" s="91"/>
      <c r="EM660" s="91"/>
      <c r="EQ660" s="91"/>
      <c r="EU660" s="91"/>
    </row>
    <row r="661" spans="1:151" x14ac:dyDescent="0.25">
      <c r="A661" s="34">
        <f t="shared" si="328"/>
        <v>1</v>
      </c>
      <c r="B661" s="34">
        <f t="shared" si="329"/>
        <v>1900</v>
      </c>
      <c r="AN661" s="86"/>
      <c r="AR661" s="86"/>
      <c r="AV661" s="86"/>
      <c r="AZ661" s="86"/>
    </row>
    <row r="662" spans="1:151" x14ac:dyDescent="0.25">
      <c r="A662" s="34">
        <f t="shared" si="328"/>
        <v>1</v>
      </c>
      <c r="B662" s="34">
        <f t="shared" si="329"/>
        <v>1900</v>
      </c>
      <c r="AN662" s="86"/>
      <c r="AR662" s="86"/>
      <c r="AV662" s="86"/>
      <c r="AZ662" s="86"/>
    </row>
    <row r="663" spans="1:151" x14ac:dyDescent="0.25">
      <c r="A663" s="34">
        <f t="shared" si="328"/>
        <v>1</v>
      </c>
      <c r="B663" s="34">
        <f t="shared" si="329"/>
        <v>1900</v>
      </c>
      <c r="AN663" s="86"/>
      <c r="AR663" s="86"/>
      <c r="AV663" s="86"/>
      <c r="AZ663" s="86"/>
    </row>
    <row r="664" spans="1:151" x14ac:dyDescent="0.25">
      <c r="A664" s="34">
        <f t="shared" si="328"/>
        <v>1</v>
      </c>
      <c r="B664" s="34">
        <f t="shared" si="329"/>
        <v>1900</v>
      </c>
      <c r="AN664" s="86"/>
      <c r="AR664" s="86"/>
      <c r="AV664" s="86"/>
      <c r="AZ664" s="86"/>
    </row>
    <row r="665" spans="1:151" x14ac:dyDescent="0.25">
      <c r="A665" s="34">
        <f t="shared" si="328"/>
        <v>1</v>
      </c>
      <c r="B665" s="34">
        <f t="shared" si="329"/>
        <v>1900</v>
      </c>
      <c r="AN665" s="86"/>
      <c r="AR665" s="86"/>
      <c r="AV665" s="86"/>
      <c r="AZ665" s="86"/>
    </row>
    <row r="666" spans="1:151" x14ac:dyDescent="0.25">
      <c r="A666" s="34">
        <f t="shared" si="328"/>
        <v>1</v>
      </c>
      <c r="B666" s="34">
        <f t="shared" si="329"/>
        <v>1900</v>
      </c>
      <c r="AN666" s="86"/>
      <c r="AR666" s="86"/>
      <c r="AV666" s="86"/>
      <c r="AZ666" s="86"/>
    </row>
    <row r="667" spans="1:151" x14ac:dyDescent="0.25">
      <c r="A667" s="34">
        <f t="shared" si="328"/>
        <v>1</v>
      </c>
      <c r="B667" s="34">
        <f t="shared" si="329"/>
        <v>1900</v>
      </c>
      <c r="AN667" s="86"/>
      <c r="AR667" s="86"/>
      <c r="AV667" s="86"/>
      <c r="AZ667" s="86"/>
    </row>
    <row r="668" spans="1:151" x14ac:dyDescent="0.25">
      <c r="A668" s="34">
        <f t="shared" si="328"/>
        <v>1</v>
      </c>
      <c r="B668" s="34">
        <f t="shared" si="329"/>
        <v>1900</v>
      </c>
      <c r="AN668" s="86"/>
      <c r="AR668" s="86"/>
      <c r="AV668" s="86"/>
      <c r="AZ668" s="86"/>
    </row>
    <row r="669" spans="1:151" x14ac:dyDescent="0.25">
      <c r="A669" s="34">
        <f t="shared" si="328"/>
        <v>1</v>
      </c>
      <c r="B669" s="34">
        <f t="shared" si="329"/>
        <v>1900</v>
      </c>
      <c r="AN669" s="86"/>
      <c r="AR669" s="86"/>
      <c r="AV669" s="86"/>
      <c r="AZ669" s="86"/>
    </row>
    <row r="670" spans="1:151" x14ac:dyDescent="0.25">
      <c r="A670" s="34">
        <f t="shared" si="328"/>
        <v>1</v>
      </c>
      <c r="B670" s="34">
        <f t="shared" si="329"/>
        <v>1900</v>
      </c>
      <c r="AN670" s="86"/>
      <c r="AR670" s="86"/>
      <c r="AV670" s="86"/>
      <c r="AZ670" s="86"/>
    </row>
    <row r="671" spans="1:151" x14ac:dyDescent="0.25">
      <c r="A671" s="34">
        <f t="shared" ref="A671:A702" si="330">MONTH(C671)</f>
        <v>1</v>
      </c>
      <c r="B671" s="34">
        <f t="shared" ref="B671:B702" si="331">YEAR(C671)</f>
        <v>1900</v>
      </c>
      <c r="AN671" s="86"/>
      <c r="AR671" s="86"/>
      <c r="AV671" s="86"/>
      <c r="AZ671" s="86"/>
    </row>
    <row r="672" spans="1:151" x14ac:dyDescent="0.25">
      <c r="A672" s="34">
        <f t="shared" si="330"/>
        <v>1</v>
      </c>
      <c r="B672" s="34">
        <f t="shared" si="331"/>
        <v>1900</v>
      </c>
      <c r="AN672" s="86"/>
      <c r="AR672" s="86"/>
      <c r="AV672" s="86"/>
      <c r="AZ672" s="86"/>
    </row>
    <row r="673" spans="1:52" x14ac:dyDescent="0.25">
      <c r="A673" s="34">
        <f t="shared" si="330"/>
        <v>1</v>
      </c>
      <c r="B673" s="34">
        <f t="shared" si="331"/>
        <v>1900</v>
      </c>
      <c r="AN673" s="86"/>
      <c r="AR673" s="86"/>
      <c r="AV673" s="86"/>
      <c r="AZ673" s="86"/>
    </row>
    <row r="674" spans="1:52" x14ac:dyDescent="0.25">
      <c r="A674" s="34">
        <f t="shared" si="330"/>
        <v>1</v>
      </c>
      <c r="B674" s="34">
        <f t="shared" si="331"/>
        <v>1900</v>
      </c>
      <c r="AN674" s="86"/>
      <c r="AR674" s="86"/>
      <c r="AV674" s="86"/>
      <c r="AZ674" s="86"/>
    </row>
    <row r="675" spans="1:52" x14ac:dyDescent="0.25">
      <c r="A675" s="34">
        <f t="shared" si="330"/>
        <v>1</v>
      </c>
      <c r="B675" s="34">
        <f t="shared" si="331"/>
        <v>1900</v>
      </c>
      <c r="AN675" s="86"/>
      <c r="AR675" s="86"/>
      <c r="AV675" s="86"/>
      <c r="AZ675" s="86"/>
    </row>
    <row r="676" spans="1:52" x14ac:dyDescent="0.25">
      <c r="A676" s="34">
        <f t="shared" si="330"/>
        <v>1</v>
      </c>
      <c r="B676" s="34">
        <f t="shared" si="331"/>
        <v>1900</v>
      </c>
      <c r="AN676" s="86"/>
      <c r="AR676" s="86"/>
      <c r="AV676" s="86"/>
      <c r="AZ676" s="86"/>
    </row>
    <row r="677" spans="1:52" x14ac:dyDescent="0.25">
      <c r="A677" s="34">
        <f t="shared" si="330"/>
        <v>1</v>
      </c>
      <c r="B677" s="34">
        <f t="shared" si="331"/>
        <v>1900</v>
      </c>
      <c r="AN677" s="86"/>
      <c r="AR677" s="86"/>
      <c r="AV677" s="86"/>
      <c r="AZ677" s="86"/>
    </row>
    <row r="678" spans="1:52" x14ac:dyDescent="0.25">
      <c r="A678" s="34">
        <f t="shared" si="330"/>
        <v>1</v>
      </c>
      <c r="B678" s="34">
        <f t="shared" si="331"/>
        <v>1900</v>
      </c>
      <c r="AN678" s="86"/>
      <c r="AR678" s="86"/>
      <c r="AV678" s="86"/>
      <c r="AZ678" s="86"/>
    </row>
    <row r="679" spans="1:52" x14ac:dyDescent="0.25">
      <c r="A679" s="34">
        <f t="shared" si="330"/>
        <v>1</v>
      </c>
      <c r="B679" s="34">
        <f t="shared" si="331"/>
        <v>1900</v>
      </c>
      <c r="AN679" s="86"/>
      <c r="AR679" s="86"/>
      <c r="AV679" s="86"/>
      <c r="AZ679" s="86"/>
    </row>
    <row r="680" spans="1:52" x14ac:dyDescent="0.25">
      <c r="A680" s="34">
        <f t="shared" si="330"/>
        <v>1</v>
      </c>
      <c r="B680" s="34">
        <f t="shared" si="331"/>
        <v>1900</v>
      </c>
      <c r="AN680" s="86"/>
      <c r="AR680" s="86"/>
      <c r="AV680" s="86"/>
      <c r="AZ680" s="86"/>
    </row>
    <row r="681" spans="1:52" x14ac:dyDescent="0.25">
      <c r="A681" s="34">
        <f t="shared" si="330"/>
        <v>1</v>
      </c>
      <c r="B681" s="34">
        <f t="shared" si="331"/>
        <v>1900</v>
      </c>
      <c r="AN681" s="86"/>
      <c r="AR681" s="86"/>
      <c r="AV681" s="86"/>
      <c r="AZ681" s="86"/>
    </row>
    <row r="682" spans="1:52" x14ac:dyDescent="0.25">
      <c r="A682" s="34">
        <f t="shared" si="330"/>
        <v>1</v>
      </c>
      <c r="B682" s="34">
        <f t="shared" si="331"/>
        <v>1900</v>
      </c>
      <c r="AN682" s="86"/>
      <c r="AR682" s="86"/>
      <c r="AV682" s="86"/>
      <c r="AZ682" s="86"/>
    </row>
    <row r="683" spans="1:52" x14ac:dyDescent="0.25">
      <c r="A683" s="34">
        <f t="shared" si="330"/>
        <v>1</v>
      </c>
      <c r="B683" s="34">
        <f t="shared" si="331"/>
        <v>1900</v>
      </c>
      <c r="AN683" s="86"/>
      <c r="AR683" s="86"/>
      <c r="AV683" s="86"/>
      <c r="AZ683" s="86"/>
    </row>
    <row r="684" spans="1:52" x14ac:dyDescent="0.25">
      <c r="A684" s="34">
        <f t="shared" si="330"/>
        <v>1</v>
      </c>
      <c r="B684" s="34">
        <f t="shared" si="331"/>
        <v>1900</v>
      </c>
      <c r="AN684" s="86"/>
      <c r="AR684" s="86"/>
      <c r="AV684" s="86"/>
      <c r="AZ684" s="86"/>
    </row>
    <row r="685" spans="1:52" x14ac:dyDescent="0.25">
      <c r="A685" s="34">
        <f t="shared" si="330"/>
        <v>1</v>
      </c>
      <c r="B685" s="34">
        <f t="shared" si="331"/>
        <v>1900</v>
      </c>
      <c r="AN685" s="86"/>
      <c r="AR685" s="86"/>
      <c r="AV685" s="86"/>
      <c r="AZ685" s="86"/>
    </row>
    <row r="686" spans="1:52" x14ac:dyDescent="0.25">
      <c r="A686" s="34">
        <f t="shared" si="330"/>
        <v>1</v>
      </c>
      <c r="B686" s="34">
        <f t="shared" si="331"/>
        <v>1900</v>
      </c>
      <c r="AN686" s="86"/>
      <c r="AR686" s="86"/>
      <c r="AV686" s="86"/>
      <c r="AZ686" s="86"/>
    </row>
    <row r="687" spans="1:52" x14ac:dyDescent="0.25">
      <c r="A687" s="34">
        <f t="shared" si="330"/>
        <v>1</v>
      </c>
      <c r="B687" s="34">
        <f t="shared" si="331"/>
        <v>1900</v>
      </c>
      <c r="AN687" s="86"/>
      <c r="AR687" s="86"/>
      <c r="AV687" s="86"/>
      <c r="AZ687" s="86"/>
    </row>
    <row r="688" spans="1:52" x14ac:dyDescent="0.25">
      <c r="A688" s="34">
        <f t="shared" si="330"/>
        <v>1</v>
      </c>
      <c r="B688" s="34">
        <f t="shared" si="331"/>
        <v>1900</v>
      </c>
      <c r="AN688" s="86"/>
      <c r="AR688" s="86"/>
      <c r="AV688" s="86"/>
      <c r="AZ688" s="86"/>
    </row>
    <row r="689" spans="1:52" x14ac:dyDescent="0.25">
      <c r="A689" s="34">
        <f t="shared" si="330"/>
        <v>1</v>
      </c>
      <c r="B689" s="34">
        <f t="shared" si="331"/>
        <v>1900</v>
      </c>
      <c r="AN689" s="86"/>
      <c r="AR689" s="86"/>
      <c r="AV689" s="86"/>
      <c r="AZ689" s="86"/>
    </row>
    <row r="690" spans="1:52" x14ac:dyDescent="0.25">
      <c r="A690" s="34">
        <f t="shared" si="330"/>
        <v>1</v>
      </c>
      <c r="B690" s="34">
        <f t="shared" si="331"/>
        <v>1900</v>
      </c>
      <c r="AN690" s="86"/>
      <c r="AR690" s="86"/>
      <c r="AV690" s="86"/>
      <c r="AZ690" s="86"/>
    </row>
    <row r="691" spans="1:52" x14ac:dyDescent="0.25">
      <c r="A691" s="34">
        <f t="shared" si="330"/>
        <v>1</v>
      </c>
      <c r="B691" s="34">
        <f t="shared" si="331"/>
        <v>1900</v>
      </c>
      <c r="AN691" s="86"/>
      <c r="AR691" s="86"/>
      <c r="AV691" s="86"/>
      <c r="AZ691" s="86"/>
    </row>
    <row r="692" spans="1:52" x14ac:dyDescent="0.25">
      <c r="A692" s="34">
        <f t="shared" si="330"/>
        <v>1</v>
      </c>
      <c r="B692" s="34">
        <f t="shared" si="331"/>
        <v>1900</v>
      </c>
      <c r="AN692" s="86"/>
      <c r="AR692" s="86"/>
      <c r="AV692" s="86"/>
      <c r="AZ692" s="86"/>
    </row>
    <row r="693" spans="1:52" x14ac:dyDescent="0.25">
      <c r="A693" s="34">
        <f t="shared" si="330"/>
        <v>1</v>
      </c>
      <c r="B693" s="34">
        <f t="shared" si="331"/>
        <v>1900</v>
      </c>
      <c r="AN693" s="86"/>
      <c r="AR693" s="86"/>
      <c r="AV693" s="86"/>
      <c r="AZ693" s="86"/>
    </row>
    <row r="694" spans="1:52" x14ac:dyDescent="0.25">
      <c r="A694" s="34">
        <f t="shared" si="330"/>
        <v>1</v>
      </c>
      <c r="B694" s="34">
        <f t="shared" si="331"/>
        <v>1900</v>
      </c>
      <c r="AN694" s="86"/>
      <c r="AR694" s="86"/>
      <c r="AV694" s="86"/>
      <c r="AZ694" s="86"/>
    </row>
    <row r="695" spans="1:52" x14ac:dyDescent="0.25">
      <c r="A695" s="34">
        <f t="shared" si="330"/>
        <v>1</v>
      </c>
      <c r="B695" s="34">
        <f t="shared" si="331"/>
        <v>1900</v>
      </c>
      <c r="AN695" s="86"/>
      <c r="AR695" s="86"/>
      <c r="AV695" s="86"/>
      <c r="AZ695" s="86"/>
    </row>
    <row r="696" spans="1:52" x14ac:dyDescent="0.25">
      <c r="A696" s="34">
        <f t="shared" si="330"/>
        <v>1</v>
      </c>
      <c r="B696" s="34">
        <f t="shared" si="331"/>
        <v>1900</v>
      </c>
      <c r="AN696" s="86"/>
      <c r="AR696" s="86"/>
      <c r="AV696" s="86"/>
      <c r="AZ696" s="86"/>
    </row>
    <row r="697" spans="1:52" x14ac:dyDescent="0.25">
      <c r="A697" s="34">
        <f t="shared" si="330"/>
        <v>1</v>
      </c>
      <c r="B697" s="34">
        <f t="shared" si="331"/>
        <v>1900</v>
      </c>
      <c r="AN697" s="86"/>
      <c r="AR697" s="86"/>
      <c r="AV697" s="86"/>
      <c r="AZ697" s="86"/>
    </row>
    <row r="698" spans="1:52" x14ac:dyDescent="0.25">
      <c r="A698" s="34">
        <f t="shared" si="330"/>
        <v>1</v>
      </c>
      <c r="B698" s="34">
        <f t="shared" si="331"/>
        <v>1900</v>
      </c>
      <c r="AN698" s="86"/>
      <c r="AR698" s="86"/>
      <c r="AV698" s="86"/>
      <c r="AZ698" s="86"/>
    </row>
    <row r="699" spans="1:52" x14ac:dyDescent="0.25">
      <c r="A699" s="34">
        <f t="shared" si="330"/>
        <v>1</v>
      </c>
      <c r="B699" s="34">
        <f t="shared" si="331"/>
        <v>1900</v>
      </c>
      <c r="AN699" s="86"/>
      <c r="AR699" s="86"/>
      <c r="AV699" s="86"/>
      <c r="AZ699" s="86"/>
    </row>
    <row r="700" spans="1:52" x14ac:dyDescent="0.25">
      <c r="A700" s="34">
        <f t="shared" si="330"/>
        <v>1</v>
      </c>
      <c r="B700" s="34">
        <f t="shared" si="331"/>
        <v>1900</v>
      </c>
      <c r="AN700" s="86"/>
      <c r="AR700" s="86"/>
      <c r="AV700" s="86"/>
      <c r="AZ700" s="86"/>
    </row>
    <row r="701" spans="1:52" x14ac:dyDescent="0.25">
      <c r="A701" s="34">
        <f t="shared" si="330"/>
        <v>1</v>
      </c>
      <c r="B701" s="34">
        <f t="shared" si="331"/>
        <v>1900</v>
      </c>
    </row>
    <row r="702" spans="1:52" x14ac:dyDescent="0.25">
      <c r="A702" s="34">
        <f t="shared" si="330"/>
        <v>1</v>
      </c>
      <c r="B702" s="34">
        <f t="shared" si="331"/>
        <v>1900</v>
      </c>
    </row>
    <row r="703" spans="1:52" x14ac:dyDescent="0.25">
      <c r="A703" s="34">
        <f>MONTH(C703)</f>
        <v>1</v>
      </c>
      <c r="B703" s="34">
        <f>YEAR(C703)</f>
        <v>1900</v>
      </c>
    </row>
    <row r="704" spans="1:52" x14ac:dyDescent="0.25">
      <c r="A704" s="34">
        <f t="shared" ref="A704:A767" si="332">MONTH(C704)</f>
        <v>1</v>
      </c>
      <c r="B704" s="34">
        <f t="shared" ref="B704:B767" si="333">YEAR(C704)</f>
        <v>1900</v>
      </c>
    </row>
    <row r="705" spans="1:2" x14ac:dyDescent="0.25">
      <c r="A705" s="34">
        <f t="shared" si="332"/>
        <v>1</v>
      </c>
      <c r="B705" s="34">
        <f t="shared" si="333"/>
        <v>1900</v>
      </c>
    </row>
    <row r="706" spans="1:2" x14ac:dyDescent="0.25">
      <c r="A706" s="34">
        <f t="shared" si="332"/>
        <v>1</v>
      </c>
      <c r="B706" s="34">
        <f t="shared" si="333"/>
        <v>1900</v>
      </c>
    </row>
    <row r="707" spans="1:2" x14ac:dyDescent="0.25">
      <c r="A707" s="34">
        <f t="shared" si="332"/>
        <v>1</v>
      </c>
      <c r="B707" s="34">
        <f t="shared" si="333"/>
        <v>1900</v>
      </c>
    </row>
    <row r="708" spans="1:2" x14ac:dyDescent="0.25">
      <c r="A708" s="34">
        <f t="shared" si="332"/>
        <v>1</v>
      </c>
      <c r="B708" s="34">
        <f t="shared" si="333"/>
        <v>1900</v>
      </c>
    </row>
    <row r="709" spans="1:2" x14ac:dyDescent="0.25">
      <c r="A709" s="34">
        <f t="shared" si="332"/>
        <v>1</v>
      </c>
      <c r="B709" s="34">
        <f t="shared" si="333"/>
        <v>1900</v>
      </c>
    </row>
    <row r="710" spans="1:2" x14ac:dyDescent="0.25">
      <c r="A710" s="34">
        <f t="shared" si="332"/>
        <v>1</v>
      </c>
      <c r="B710" s="34">
        <f t="shared" si="333"/>
        <v>1900</v>
      </c>
    </row>
    <row r="711" spans="1:2" x14ac:dyDescent="0.25">
      <c r="A711" s="34">
        <f t="shared" si="332"/>
        <v>1</v>
      </c>
      <c r="B711" s="34">
        <f t="shared" si="333"/>
        <v>1900</v>
      </c>
    </row>
    <row r="712" spans="1:2" x14ac:dyDescent="0.25">
      <c r="A712" s="34">
        <f t="shared" si="332"/>
        <v>1</v>
      </c>
      <c r="B712" s="34">
        <f t="shared" si="333"/>
        <v>1900</v>
      </c>
    </row>
    <row r="713" spans="1:2" x14ac:dyDescent="0.25">
      <c r="A713" s="34">
        <f t="shared" si="332"/>
        <v>1</v>
      </c>
      <c r="B713" s="34">
        <f t="shared" si="333"/>
        <v>1900</v>
      </c>
    </row>
    <row r="714" spans="1:2" x14ac:dyDescent="0.25">
      <c r="A714" s="34">
        <f t="shared" si="332"/>
        <v>1</v>
      </c>
      <c r="B714" s="34">
        <f t="shared" si="333"/>
        <v>1900</v>
      </c>
    </row>
    <row r="715" spans="1:2" x14ac:dyDescent="0.25">
      <c r="A715" s="34">
        <f t="shared" si="332"/>
        <v>1</v>
      </c>
      <c r="B715" s="34">
        <f t="shared" si="333"/>
        <v>1900</v>
      </c>
    </row>
    <row r="716" spans="1:2" x14ac:dyDescent="0.25">
      <c r="A716" s="34">
        <f t="shared" si="332"/>
        <v>1</v>
      </c>
      <c r="B716" s="34">
        <f t="shared" si="333"/>
        <v>1900</v>
      </c>
    </row>
    <row r="717" spans="1:2" x14ac:dyDescent="0.25">
      <c r="A717" s="34">
        <f t="shared" si="332"/>
        <v>1</v>
      </c>
      <c r="B717" s="34">
        <f t="shared" si="333"/>
        <v>1900</v>
      </c>
    </row>
    <row r="718" spans="1:2" x14ac:dyDescent="0.25">
      <c r="A718" s="34">
        <f t="shared" si="332"/>
        <v>1</v>
      </c>
      <c r="B718" s="34">
        <f t="shared" si="333"/>
        <v>1900</v>
      </c>
    </row>
    <row r="719" spans="1:2" x14ac:dyDescent="0.25">
      <c r="A719" s="34">
        <f t="shared" si="332"/>
        <v>1</v>
      </c>
      <c r="B719" s="34">
        <f t="shared" si="333"/>
        <v>1900</v>
      </c>
    </row>
    <row r="720" spans="1:2" x14ac:dyDescent="0.25">
      <c r="A720" s="34">
        <f t="shared" si="332"/>
        <v>1</v>
      </c>
      <c r="B720" s="34">
        <f t="shared" si="333"/>
        <v>1900</v>
      </c>
    </row>
    <row r="721" spans="1:2" x14ac:dyDescent="0.25">
      <c r="A721" s="34">
        <f t="shared" si="332"/>
        <v>1</v>
      </c>
      <c r="B721" s="34">
        <f t="shared" si="333"/>
        <v>1900</v>
      </c>
    </row>
    <row r="722" spans="1:2" x14ac:dyDescent="0.25">
      <c r="A722" s="34">
        <f t="shared" si="332"/>
        <v>1</v>
      </c>
      <c r="B722" s="34">
        <f t="shared" si="333"/>
        <v>1900</v>
      </c>
    </row>
    <row r="723" spans="1:2" x14ac:dyDescent="0.25">
      <c r="A723" s="34">
        <f t="shared" si="332"/>
        <v>1</v>
      </c>
      <c r="B723" s="34">
        <f t="shared" si="333"/>
        <v>1900</v>
      </c>
    </row>
    <row r="724" spans="1:2" x14ac:dyDescent="0.25">
      <c r="A724" s="34">
        <f t="shared" si="332"/>
        <v>1</v>
      </c>
      <c r="B724" s="34">
        <f t="shared" si="333"/>
        <v>1900</v>
      </c>
    </row>
    <row r="725" spans="1:2" x14ac:dyDescent="0.25">
      <c r="A725" s="34">
        <f t="shared" si="332"/>
        <v>1</v>
      </c>
      <c r="B725" s="34">
        <f t="shared" si="333"/>
        <v>1900</v>
      </c>
    </row>
    <row r="726" spans="1:2" x14ac:dyDescent="0.25">
      <c r="A726" s="34">
        <f t="shared" si="332"/>
        <v>1</v>
      </c>
      <c r="B726" s="34">
        <f t="shared" si="333"/>
        <v>1900</v>
      </c>
    </row>
    <row r="727" spans="1:2" x14ac:dyDescent="0.25">
      <c r="A727" s="34">
        <f t="shared" si="332"/>
        <v>1</v>
      </c>
      <c r="B727" s="34">
        <f t="shared" si="333"/>
        <v>1900</v>
      </c>
    </row>
    <row r="728" spans="1:2" x14ac:dyDescent="0.25">
      <c r="A728" s="34">
        <f t="shared" si="332"/>
        <v>1</v>
      </c>
      <c r="B728" s="34">
        <f t="shared" si="333"/>
        <v>1900</v>
      </c>
    </row>
    <row r="729" spans="1:2" x14ac:dyDescent="0.25">
      <c r="A729" s="34">
        <f t="shared" si="332"/>
        <v>1</v>
      </c>
      <c r="B729" s="34">
        <f t="shared" si="333"/>
        <v>1900</v>
      </c>
    </row>
    <row r="730" spans="1:2" x14ac:dyDescent="0.25">
      <c r="A730" s="34">
        <f t="shared" si="332"/>
        <v>1</v>
      </c>
      <c r="B730" s="34">
        <f t="shared" si="333"/>
        <v>1900</v>
      </c>
    </row>
    <row r="731" spans="1:2" x14ac:dyDescent="0.25">
      <c r="A731" s="34">
        <f t="shared" si="332"/>
        <v>1</v>
      </c>
      <c r="B731" s="34">
        <f t="shared" si="333"/>
        <v>1900</v>
      </c>
    </row>
    <row r="732" spans="1:2" x14ac:dyDescent="0.25">
      <c r="A732" s="34">
        <f t="shared" si="332"/>
        <v>1</v>
      </c>
      <c r="B732" s="34">
        <f t="shared" si="333"/>
        <v>1900</v>
      </c>
    </row>
    <row r="733" spans="1:2" x14ac:dyDescent="0.25">
      <c r="A733" s="34">
        <f t="shared" si="332"/>
        <v>1</v>
      </c>
      <c r="B733" s="34">
        <f t="shared" si="333"/>
        <v>1900</v>
      </c>
    </row>
    <row r="734" spans="1:2" x14ac:dyDescent="0.25">
      <c r="A734" s="34">
        <f t="shared" si="332"/>
        <v>1</v>
      </c>
      <c r="B734" s="34">
        <f t="shared" si="333"/>
        <v>1900</v>
      </c>
    </row>
    <row r="735" spans="1:2" x14ac:dyDescent="0.25">
      <c r="A735" s="34">
        <f t="shared" si="332"/>
        <v>1</v>
      </c>
      <c r="B735" s="34">
        <f t="shared" si="333"/>
        <v>1900</v>
      </c>
    </row>
    <row r="736" spans="1:2" x14ac:dyDescent="0.25">
      <c r="A736" s="34">
        <f t="shared" si="332"/>
        <v>1</v>
      </c>
      <c r="B736" s="34">
        <f t="shared" si="333"/>
        <v>1900</v>
      </c>
    </row>
    <row r="737" spans="1:2" x14ac:dyDescent="0.25">
      <c r="A737" s="34">
        <f t="shared" si="332"/>
        <v>1</v>
      </c>
      <c r="B737" s="34">
        <f t="shared" si="333"/>
        <v>1900</v>
      </c>
    </row>
    <row r="738" spans="1:2" x14ac:dyDescent="0.25">
      <c r="A738" s="34">
        <f t="shared" si="332"/>
        <v>1</v>
      </c>
      <c r="B738" s="34">
        <f t="shared" si="333"/>
        <v>1900</v>
      </c>
    </row>
    <row r="739" spans="1:2" x14ac:dyDescent="0.25">
      <c r="A739" s="34">
        <f t="shared" si="332"/>
        <v>1</v>
      </c>
      <c r="B739" s="34">
        <f t="shared" si="333"/>
        <v>1900</v>
      </c>
    </row>
    <row r="740" spans="1:2" x14ac:dyDescent="0.25">
      <c r="A740" s="34">
        <f t="shared" si="332"/>
        <v>1</v>
      </c>
      <c r="B740" s="34">
        <f t="shared" si="333"/>
        <v>1900</v>
      </c>
    </row>
    <row r="741" spans="1:2" x14ac:dyDescent="0.25">
      <c r="A741" s="34">
        <f t="shared" si="332"/>
        <v>1</v>
      </c>
      <c r="B741" s="34">
        <f t="shared" si="333"/>
        <v>1900</v>
      </c>
    </row>
    <row r="742" spans="1:2" x14ac:dyDescent="0.25">
      <c r="A742" s="34">
        <f t="shared" si="332"/>
        <v>1</v>
      </c>
      <c r="B742" s="34">
        <f t="shared" si="333"/>
        <v>1900</v>
      </c>
    </row>
    <row r="743" spans="1:2" x14ac:dyDescent="0.25">
      <c r="A743" s="34">
        <f t="shared" si="332"/>
        <v>1</v>
      </c>
      <c r="B743" s="34">
        <f t="shared" si="333"/>
        <v>1900</v>
      </c>
    </row>
    <row r="744" spans="1:2" x14ac:dyDescent="0.25">
      <c r="A744" s="34">
        <f t="shared" si="332"/>
        <v>1</v>
      </c>
      <c r="B744" s="34">
        <f t="shared" si="333"/>
        <v>1900</v>
      </c>
    </row>
    <row r="745" spans="1:2" x14ac:dyDescent="0.25">
      <c r="A745" s="34">
        <f t="shared" si="332"/>
        <v>1</v>
      </c>
      <c r="B745" s="34">
        <f t="shared" si="333"/>
        <v>1900</v>
      </c>
    </row>
    <row r="746" spans="1:2" x14ac:dyDescent="0.25">
      <c r="A746" s="34">
        <f t="shared" si="332"/>
        <v>1</v>
      </c>
      <c r="B746" s="34">
        <f t="shared" si="333"/>
        <v>1900</v>
      </c>
    </row>
    <row r="747" spans="1:2" x14ac:dyDescent="0.25">
      <c r="A747" s="34">
        <f t="shared" si="332"/>
        <v>1</v>
      </c>
      <c r="B747" s="34">
        <f t="shared" si="333"/>
        <v>1900</v>
      </c>
    </row>
    <row r="748" spans="1:2" x14ac:dyDescent="0.25">
      <c r="A748" s="34">
        <f t="shared" si="332"/>
        <v>1</v>
      </c>
      <c r="B748" s="34">
        <f t="shared" si="333"/>
        <v>1900</v>
      </c>
    </row>
    <row r="749" spans="1:2" x14ac:dyDescent="0.25">
      <c r="A749" s="34">
        <f t="shared" si="332"/>
        <v>1</v>
      </c>
      <c r="B749" s="34">
        <f t="shared" si="333"/>
        <v>1900</v>
      </c>
    </row>
    <row r="750" spans="1:2" x14ac:dyDescent="0.25">
      <c r="A750" s="34">
        <f t="shared" si="332"/>
        <v>1</v>
      </c>
      <c r="B750" s="34">
        <f t="shared" si="333"/>
        <v>1900</v>
      </c>
    </row>
    <row r="751" spans="1:2" x14ac:dyDescent="0.25">
      <c r="A751" s="34">
        <f t="shared" si="332"/>
        <v>1</v>
      </c>
      <c r="B751" s="34">
        <f t="shared" si="333"/>
        <v>1900</v>
      </c>
    </row>
    <row r="752" spans="1:2" x14ac:dyDescent="0.25">
      <c r="A752" s="34">
        <f t="shared" si="332"/>
        <v>1</v>
      </c>
      <c r="B752" s="34">
        <f t="shared" si="333"/>
        <v>1900</v>
      </c>
    </row>
    <row r="753" spans="1:2" x14ac:dyDescent="0.25">
      <c r="A753" s="34">
        <f t="shared" si="332"/>
        <v>1</v>
      </c>
      <c r="B753" s="34">
        <f t="shared" si="333"/>
        <v>1900</v>
      </c>
    </row>
    <row r="754" spans="1:2" x14ac:dyDescent="0.25">
      <c r="A754" s="34">
        <f t="shared" si="332"/>
        <v>1</v>
      </c>
      <c r="B754" s="34">
        <f t="shared" si="333"/>
        <v>1900</v>
      </c>
    </row>
    <row r="755" spans="1:2" x14ac:dyDescent="0.25">
      <c r="A755" s="34">
        <f t="shared" si="332"/>
        <v>1</v>
      </c>
      <c r="B755" s="34">
        <f t="shared" si="333"/>
        <v>1900</v>
      </c>
    </row>
    <row r="756" spans="1:2" x14ac:dyDescent="0.25">
      <c r="A756" s="34">
        <f t="shared" si="332"/>
        <v>1</v>
      </c>
      <c r="B756" s="34">
        <f t="shared" si="333"/>
        <v>1900</v>
      </c>
    </row>
    <row r="757" spans="1:2" x14ac:dyDescent="0.25">
      <c r="A757" s="34">
        <f t="shared" si="332"/>
        <v>1</v>
      </c>
      <c r="B757" s="34">
        <f t="shared" si="333"/>
        <v>1900</v>
      </c>
    </row>
    <row r="758" spans="1:2" x14ac:dyDescent="0.25">
      <c r="A758" s="34">
        <f t="shared" si="332"/>
        <v>1</v>
      </c>
      <c r="B758" s="34">
        <f t="shared" si="333"/>
        <v>1900</v>
      </c>
    </row>
    <row r="759" spans="1:2" x14ac:dyDescent="0.25">
      <c r="A759" s="34">
        <f t="shared" si="332"/>
        <v>1</v>
      </c>
      <c r="B759" s="34">
        <f t="shared" si="333"/>
        <v>1900</v>
      </c>
    </row>
    <row r="760" spans="1:2" x14ac:dyDescent="0.25">
      <c r="A760" s="34">
        <f t="shared" si="332"/>
        <v>1</v>
      </c>
      <c r="B760" s="34">
        <f t="shared" si="333"/>
        <v>1900</v>
      </c>
    </row>
    <row r="761" spans="1:2" x14ac:dyDescent="0.25">
      <c r="A761" s="34">
        <f t="shared" si="332"/>
        <v>1</v>
      </c>
      <c r="B761" s="34">
        <f t="shared" si="333"/>
        <v>1900</v>
      </c>
    </row>
    <row r="762" spans="1:2" x14ac:dyDescent="0.25">
      <c r="A762" s="34">
        <f t="shared" si="332"/>
        <v>1</v>
      </c>
      <c r="B762" s="34">
        <f t="shared" si="333"/>
        <v>1900</v>
      </c>
    </row>
    <row r="763" spans="1:2" x14ac:dyDescent="0.25">
      <c r="A763" s="34">
        <f t="shared" si="332"/>
        <v>1</v>
      </c>
      <c r="B763" s="34">
        <f t="shared" si="333"/>
        <v>1900</v>
      </c>
    </row>
    <row r="764" spans="1:2" x14ac:dyDescent="0.25">
      <c r="A764" s="34">
        <f t="shared" si="332"/>
        <v>1</v>
      </c>
      <c r="B764" s="34">
        <f t="shared" si="333"/>
        <v>1900</v>
      </c>
    </row>
    <row r="765" spans="1:2" x14ac:dyDescent="0.25">
      <c r="A765" s="34">
        <f t="shared" si="332"/>
        <v>1</v>
      </c>
      <c r="B765" s="34">
        <f t="shared" si="333"/>
        <v>1900</v>
      </c>
    </row>
    <row r="766" spans="1:2" x14ac:dyDescent="0.25">
      <c r="A766" s="34">
        <f t="shared" si="332"/>
        <v>1</v>
      </c>
      <c r="B766" s="34">
        <f t="shared" si="333"/>
        <v>1900</v>
      </c>
    </row>
    <row r="767" spans="1:2" x14ac:dyDescent="0.25">
      <c r="A767" s="34">
        <f t="shared" si="332"/>
        <v>1</v>
      </c>
      <c r="B767" s="34">
        <f t="shared" si="333"/>
        <v>1900</v>
      </c>
    </row>
    <row r="768" spans="1:2" x14ac:dyDescent="0.25">
      <c r="A768" s="34">
        <f t="shared" ref="A768:A831" si="334">MONTH(C768)</f>
        <v>1</v>
      </c>
      <c r="B768" s="34">
        <f t="shared" ref="B768:B831" si="335">YEAR(C768)</f>
        <v>1900</v>
      </c>
    </row>
    <row r="769" spans="1:2" x14ac:dyDescent="0.25">
      <c r="A769" s="34">
        <f t="shared" si="334"/>
        <v>1</v>
      </c>
      <c r="B769" s="34">
        <f t="shared" si="335"/>
        <v>1900</v>
      </c>
    </row>
    <row r="770" spans="1:2" x14ac:dyDescent="0.25">
      <c r="A770" s="34">
        <f t="shared" si="334"/>
        <v>1</v>
      </c>
      <c r="B770" s="34">
        <f t="shared" si="335"/>
        <v>1900</v>
      </c>
    </row>
    <row r="771" spans="1:2" x14ac:dyDescent="0.25">
      <c r="A771" s="34">
        <f t="shared" si="334"/>
        <v>1</v>
      </c>
      <c r="B771" s="34">
        <f t="shared" si="335"/>
        <v>1900</v>
      </c>
    </row>
    <row r="772" spans="1:2" x14ac:dyDescent="0.25">
      <c r="A772" s="34">
        <f t="shared" si="334"/>
        <v>1</v>
      </c>
      <c r="B772" s="34">
        <f t="shared" si="335"/>
        <v>1900</v>
      </c>
    </row>
    <row r="773" spans="1:2" x14ac:dyDescent="0.25">
      <c r="A773" s="34">
        <f t="shared" si="334"/>
        <v>1</v>
      </c>
      <c r="B773" s="34">
        <f t="shared" si="335"/>
        <v>1900</v>
      </c>
    </row>
    <row r="774" spans="1:2" x14ac:dyDescent="0.25">
      <c r="A774" s="34">
        <f t="shared" si="334"/>
        <v>1</v>
      </c>
      <c r="B774" s="34">
        <f t="shared" si="335"/>
        <v>1900</v>
      </c>
    </row>
    <row r="775" spans="1:2" x14ac:dyDescent="0.25">
      <c r="A775" s="34">
        <f t="shared" si="334"/>
        <v>1</v>
      </c>
      <c r="B775" s="34">
        <f t="shared" si="335"/>
        <v>1900</v>
      </c>
    </row>
    <row r="776" spans="1:2" x14ac:dyDescent="0.25">
      <c r="A776" s="34">
        <f t="shared" si="334"/>
        <v>1</v>
      </c>
      <c r="B776" s="34">
        <f t="shared" si="335"/>
        <v>1900</v>
      </c>
    </row>
    <row r="777" spans="1:2" x14ac:dyDescent="0.25">
      <c r="A777" s="34">
        <f t="shared" si="334"/>
        <v>1</v>
      </c>
      <c r="B777" s="34">
        <f t="shared" si="335"/>
        <v>1900</v>
      </c>
    </row>
    <row r="778" spans="1:2" x14ac:dyDescent="0.25">
      <c r="A778" s="34">
        <f t="shared" si="334"/>
        <v>1</v>
      </c>
      <c r="B778" s="34">
        <f t="shared" si="335"/>
        <v>1900</v>
      </c>
    </row>
    <row r="779" spans="1:2" x14ac:dyDescent="0.25">
      <c r="A779" s="34">
        <f t="shared" si="334"/>
        <v>1</v>
      </c>
      <c r="B779" s="34">
        <f t="shared" si="335"/>
        <v>1900</v>
      </c>
    </row>
    <row r="780" spans="1:2" x14ac:dyDescent="0.25">
      <c r="A780" s="34">
        <f t="shared" si="334"/>
        <v>1</v>
      </c>
      <c r="B780" s="34">
        <f t="shared" si="335"/>
        <v>1900</v>
      </c>
    </row>
    <row r="781" spans="1:2" x14ac:dyDescent="0.25">
      <c r="A781" s="34">
        <f t="shared" si="334"/>
        <v>1</v>
      </c>
      <c r="B781" s="34">
        <f t="shared" si="335"/>
        <v>1900</v>
      </c>
    </row>
    <row r="782" spans="1:2" x14ac:dyDescent="0.25">
      <c r="A782" s="34">
        <f t="shared" si="334"/>
        <v>1</v>
      </c>
      <c r="B782" s="34">
        <f t="shared" si="335"/>
        <v>1900</v>
      </c>
    </row>
    <row r="783" spans="1:2" x14ac:dyDescent="0.25">
      <c r="A783" s="34">
        <f t="shared" si="334"/>
        <v>1</v>
      </c>
      <c r="B783" s="34">
        <f t="shared" si="335"/>
        <v>1900</v>
      </c>
    </row>
    <row r="784" spans="1:2" x14ac:dyDescent="0.25">
      <c r="A784" s="34">
        <f t="shared" si="334"/>
        <v>1</v>
      </c>
      <c r="B784" s="34">
        <f t="shared" si="335"/>
        <v>1900</v>
      </c>
    </row>
    <row r="785" spans="1:2" x14ac:dyDescent="0.25">
      <c r="A785" s="34">
        <f t="shared" si="334"/>
        <v>1</v>
      </c>
      <c r="B785" s="34">
        <f t="shared" si="335"/>
        <v>1900</v>
      </c>
    </row>
    <row r="786" spans="1:2" x14ac:dyDescent="0.25">
      <c r="A786" s="34">
        <f t="shared" si="334"/>
        <v>1</v>
      </c>
      <c r="B786" s="34">
        <f t="shared" si="335"/>
        <v>1900</v>
      </c>
    </row>
    <row r="787" spans="1:2" x14ac:dyDescent="0.25">
      <c r="A787" s="34">
        <f t="shared" si="334"/>
        <v>1</v>
      </c>
      <c r="B787" s="34">
        <f t="shared" si="335"/>
        <v>1900</v>
      </c>
    </row>
    <row r="788" spans="1:2" x14ac:dyDescent="0.25">
      <c r="A788" s="34">
        <f t="shared" si="334"/>
        <v>1</v>
      </c>
      <c r="B788" s="34">
        <f t="shared" si="335"/>
        <v>1900</v>
      </c>
    </row>
    <row r="789" spans="1:2" x14ac:dyDescent="0.25">
      <c r="A789" s="34">
        <f t="shared" si="334"/>
        <v>1</v>
      </c>
      <c r="B789" s="34">
        <f t="shared" si="335"/>
        <v>1900</v>
      </c>
    </row>
    <row r="790" spans="1:2" x14ac:dyDescent="0.25">
      <c r="A790" s="34">
        <f t="shared" si="334"/>
        <v>1</v>
      </c>
      <c r="B790" s="34">
        <f t="shared" si="335"/>
        <v>1900</v>
      </c>
    </row>
    <row r="791" spans="1:2" x14ac:dyDescent="0.25">
      <c r="A791" s="34">
        <f t="shared" si="334"/>
        <v>1</v>
      </c>
      <c r="B791" s="34">
        <f t="shared" si="335"/>
        <v>1900</v>
      </c>
    </row>
    <row r="792" spans="1:2" x14ac:dyDescent="0.25">
      <c r="A792" s="34">
        <f t="shared" si="334"/>
        <v>1</v>
      </c>
      <c r="B792" s="34">
        <f t="shared" si="335"/>
        <v>1900</v>
      </c>
    </row>
    <row r="793" spans="1:2" x14ac:dyDescent="0.25">
      <c r="A793" s="34">
        <f t="shared" si="334"/>
        <v>1</v>
      </c>
      <c r="B793" s="34">
        <f t="shared" si="335"/>
        <v>1900</v>
      </c>
    </row>
    <row r="794" spans="1:2" x14ac:dyDescent="0.25">
      <c r="A794" s="34">
        <f t="shared" si="334"/>
        <v>1</v>
      </c>
      <c r="B794" s="34">
        <f t="shared" si="335"/>
        <v>1900</v>
      </c>
    </row>
    <row r="795" spans="1:2" x14ac:dyDescent="0.25">
      <c r="A795" s="34">
        <f t="shared" si="334"/>
        <v>1</v>
      </c>
      <c r="B795" s="34">
        <f t="shared" si="335"/>
        <v>1900</v>
      </c>
    </row>
    <row r="796" spans="1:2" x14ac:dyDescent="0.25">
      <c r="A796" s="34">
        <f t="shared" si="334"/>
        <v>1</v>
      </c>
      <c r="B796" s="34">
        <f t="shared" si="335"/>
        <v>1900</v>
      </c>
    </row>
    <row r="797" spans="1:2" x14ac:dyDescent="0.25">
      <c r="A797" s="34">
        <f t="shared" si="334"/>
        <v>1</v>
      </c>
      <c r="B797" s="34">
        <f t="shared" si="335"/>
        <v>1900</v>
      </c>
    </row>
    <row r="798" spans="1:2" x14ac:dyDescent="0.25">
      <c r="A798" s="34">
        <f t="shared" si="334"/>
        <v>1</v>
      </c>
      <c r="B798" s="34">
        <f t="shared" si="335"/>
        <v>1900</v>
      </c>
    </row>
    <row r="799" spans="1:2" x14ac:dyDescent="0.25">
      <c r="A799" s="34">
        <f t="shared" si="334"/>
        <v>1</v>
      </c>
      <c r="B799" s="34">
        <f t="shared" si="335"/>
        <v>1900</v>
      </c>
    </row>
    <row r="800" spans="1:2" x14ac:dyDescent="0.25">
      <c r="A800" s="34">
        <f t="shared" si="334"/>
        <v>1</v>
      </c>
      <c r="B800" s="34">
        <f t="shared" si="335"/>
        <v>1900</v>
      </c>
    </row>
    <row r="801" spans="1:2" x14ac:dyDescent="0.25">
      <c r="A801" s="34">
        <f t="shared" si="334"/>
        <v>1</v>
      </c>
      <c r="B801" s="34">
        <f t="shared" si="335"/>
        <v>1900</v>
      </c>
    </row>
    <row r="802" spans="1:2" x14ac:dyDescent="0.25">
      <c r="A802" s="34">
        <f t="shared" si="334"/>
        <v>1</v>
      </c>
      <c r="B802" s="34">
        <f t="shared" si="335"/>
        <v>1900</v>
      </c>
    </row>
    <row r="803" spans="1:2" x14ac:dyDescent="0.25">
      <c r="A803" s="34">
        <f t="shared" si="334"/>
        <v>1</v>
      </c>
      <c r="B803" s="34">
        <f t="shared" si="335"/>
        <v>1900</v>
      </c>
    </row>
    <row r="804" spans="1:2" x14ac:dyDescent="0.25">
      <c r="A804" s="34">
        <f t="shared" si="334"/>
        <v>1</v>
      </c>
      <c r="B804" s="34">
        <f t="shared" si="335"/>
        <v>1900</v>
      </c>
    </row>
    <row r="805" spans="1:2" x14ac:dyDescent="0.25">
      <c r="A805" s="34">
        <f t="shared" si="334"/>
        <v>1</v>
      </c>
      <c r="B805" s="34">
        <f t="shared" si="335"/>
        <v>1900</v>
      </c>
    </row>
    <row r="806" spans="1:2" x14ac:dyDescent="0.25">
      <c r="A806" s="34">
        <f t="shared" si="334"/>
        <v>1</v>
      </c>
      <c r="B806" s="34">
        <f t="shared" si="335"/>
        <v>1900</v>
      </c>
    </row>
    <row r="807" spans="1:2" x14ac:dyDescent="0.25">
      <c r="A807" s="34">
        <f t="shared" si="334"/>
        <v>1</v>
      </c>
      <c r="B807" s="34">
        <f t="shared" si="335"/>
        <v>1900</v>
      </c>
    </row>
    <row r="808" spans="1:2" x14ac:dyDescent="0.25">
      <c r="A808" s="34">
        <f t="shared" si="334"/>
        <v>1</v>
      </c>
      <c r="B808" s="34">
        <f t="shared" si="335"/>
        <v>1900</v>
      </c>
    </row>
    <row r="809" spans="1:2" x14ac:dyDescent="0.25">
      <c r="A809" s="34">
        <f t="shared" si="334"/>
        <v>1</v>
      </c>
      <c r="B809" s="34">
        <f t="shared" si="335"/>
        <v>1900</v>
      </c>
    </row>
    <row r="810" spans="1:2" x14ac:dyDescent="0.25">
      <c r="A810" s="34">
        <f t="shared" si="334"/>
        <v>1</v>
      </c>
      <c r="B810" s="34">
        <f t="shared" si="335"/>
        <v>1900</v>
      </c>
    </row>
    <row r="811" spans="1:2" x14ac:dyDescent="0.25">
      <c r="A811" s="34">
        <f t="shared" si="334"/>
        <v>1</v>
      </c>
      <c r="B811" s="34">
        <f t="shared" si="335"/>
        <v>1900</v>
      </c>
    </row>
    <row r="812" spans="1:2" x14ac:dyDescent="0.25">
      <c r="A812" s="34">
        <f t="shared" si="334"/>
        <v>1</v>
      </c>
      <c r="B812" s="34">
        <f t="shared" si="335"/>
        <v>1900</v>
      </c>
    </row>
    <row r="813" spans="1:2" x14ac:dyDescent="0.25">
      <c r="A813" s="34">
        <f t="shared" si="334"/>
        <v>1</v>
      </c>
      <c r="B813" s="34">
        <f t="shared" si="335"/>
        <v>1900</v>
      </c>
    </row>
    <row r="814" spans="1:2" x14ac:dyDescent="0.25">
      <c r="A814" s="34">
        <f t="shared" si="334"/>
        <v>1</v>
      </c>
      <c r="B814" s="34">
        <f t="shared" si="335"/>
        <v>1900</v>
      </c>
    </row>
    <row r="815" spans="1:2" x14ac:dyDescent="0.25">
      <c r="A815" s="34">
        <f t="shared" si="334"/>
        <v>1</v>
      </c>
      <c r="B815" s="34">
        <f t="shared" si="335"/>
        <v>1900</v>
      </c>
    </row>
    <row r="816" spans="1:2" x14ac:dyDescent="0.25">
      <c r="A816" s="34">
        <f t="shared" si="334"/>
        <v>1</v>
      </c>
      <c r="B816" s="34">
        <f t="shared" si="335"/>
        <v>1900</v>
      </c>
    </row>
    <row r="817" spans="1:2" x14ac:dyDescent="0.25">
      <c r="A817" s="34">
        <f t="shared" si="334"/>
        <v>1</v>
      </c>
      <c r="B817" s="34">
        <f t="shared" si="335"/>
        <v>1900</v>
      </c>
    </row>
    <row r="818" spans="1:2" x14ac:dyDescent="0.25">
      <c r="A818" s="34">
        <f t="shared" si="334"/>
        <v>1</v>
      </c>
      <c r="B818" s="34">
        <f t="shared" si="335"/>
        <v>1900</v>
      </c>
    </row>
    <row r="819" spans="1:2" x14ac:dyDescent="0.25">
      <c r="A819" s="34">
        <f t="shared" si="334"/>
        <v>1</v>
      </c>
      <c r="B819" s="34">
        <f t="shared" si="335"/>
        <v>1900</v>
      </c>
    </row>
    <row r="820" spans="1:2" x14ac:dyDescent="0.25">
      <c r="A820" s="34">
        <f t="shared" si="334"/>
        <v>1</v>
      </c>
      <c r="B820" s="34">
        <f t="shared" si="335"/>
        <v>1900</v>
      </c>
    </row>
    <row r="821" spans="1:2" x14ac:dyDescent="0.25">
      <c r="A821" s="34">
        <f t="shared" si="334"/>
        <v>1</v>
      </c>
      <c r="B821" s="34">
        <f t="shared" si="335"/>
        <v>1900</v>
      </c>
    </row>
    <row r="822" spans="1:2" x14ac:dyDescent="0.25">
      <c r="A822" s="34">
        <f t="shared" si="334"/>
        <v>1</v>
      </c>
      <c r="B822" s="34">
        <f t="shared" si="335"/>
        <v>1900</v>
      </c>
    </row>
    <row r="823" spans="1:2" x14ac:dyDescent="0.25">
      <c r="A823" s="34">
        <f t="shared" si="334"/>
        <v>1</v>
      </c>
      <c r="B823" s="34">
        <f t="shared" si="335"/>
        <v>1900</v>
      </c>
    </row>
    <row r="824" spans="1:2" x14ac:dyDescent="0.25">
      <c r="A824" s="34">
        <f t="shared" si="334"/>
        <v>1</v>
      </c>
      <c r="B824" s="34">
        <f t="shared" si="335"/>
        <v>1900</v>
      </c>
    </row>
    <row r="825" spans="1:2" x14ac:dyDescent="0.25">
      <c r="A825" s="34">
        <f t="shared" si="334"/>
        <v>1</v>
      </c>
      <c r="B825" s="34">
        <f t="shared" si="335"/>
        <v>1900</v>
      </c>
    </row>
    <row r="826" spans="1:2" x14ac:dyDescent="0.25">
      <c r="A826" s="34">
        <f t="shared" si="334"/>
        <v>1</v>
      </c>
      <c r="B826" s="34">
        <f t="shared" si="335"/>
        <v>1900</v>
      </c>
    </row>
    <row r="827" spans="1:2" x14ac:dyDescent="0.25">
      <c r="A827" s="34">
        <f t="shared" si="334"/>
        <v>1</v>
      </c>
      <c r="B827" s="34">
        <f t="shared" si="335"/>
        <v>1900</v>
      </c>
    </row>
    <row r="828" spans="1:2" x14ac:dyDescent="0.25">
      <c r="A828" s="34">
        <f t="shared" si="334"/>
        <v>1</v>
      </c>
      <c r="B828" s="34">
        <f t="shared" si="335"/>
        <v>1900</v>
      </c>
    </row>
    <row r="829" spans="1:2" x14ac:dyDescent="0.25">
      <c r="A829" s="34">
        <f t="shared" si="334"/>
        <v>1</v>
      </c>
      <c r="B829" s="34">
        <f t="shared" si="335"/>
        <v>1900</v>
      </c>
    </row>
    <row r="830" spans="1:2" x14ac:dyDescent="0.25">
      <c r="A830" s="34">
        <f t="shared" si="334"/>
        <v>1</v>
      </c>
      <c r="B830" s="34">
        <f t="shared" si="335"/>
        <v>1900</v>
      </c>
    </row>
    <row r="831" spans="1:2" x14ac:dyDescent="0.25">
      <c r="A831" s="34">
        <f t="shared" si="334"/>
        <v>1</v>
      </c>
      <c r="B831" s="34">
        <f t="shared" si="335"/>
        <v>1900</v>
      </c>
    </row>
    <row r="832" spans="1:2" x14ac:dyDescent="0.25">
      <c r="A832" s="34">
        <f t="shared" ref="A832:A895" si="336">MONTH(C832)</f>
        <v>1</v>
      </c>
      <c r="B832" s="34">
        <f t="shared" ref="B832:B895" si="337">YEAR(C832)</f>
        <v>1900</v>
      </c>
    </row>
    <row r="833" spans="1:2" x14ac:dyDescent="0.25">
      <c r="A833" s="34">
        <f t="shared" si="336"/>
        <v>1</v>
      </c>
      <c r="B833" s="34">
        <f t="shared" si="337"/>
        <v>1900</v>
      </c>
    </row>
    <row r="834" spans="1:2" x14ac:dyDescent="0.25">
      <c r="A834" s="34">
        <f t="shared" si="336"/>
        <v>1</v>
      </c>
      <c r="B834" s="34">
        <f t="shared" si="337"/>
        <v>1900</v>
      </c>
    </row>
    <row r="835" spans="1:2" x14ac:dyDescent="0.25">
      <c r="A835" s="34">
        <f t="shared" si="336"/>
        <v>1</v>
      </c>
      <c r="B835" s="34">
        <f t="shared" si="337"/>
        <v>1900</v>
      </c>
    </row>
    <row r="836" spans="1:2" x14ac:dyDescent="0.25">
      <c r="A836" s="34">
        <f t="shared" si="336"/>
        <v>1</v>
      </c>
      <c r="B836" s="34">
        <f t="shared" si="337"/>
        <v>1900</v>
      </c>
    </row>
    <row r="837" spans="1:2" x14ac:dyDescent="0.25">
      <c r="A837" s="34">
        <f t="shared" si="336"/>
        <v>1</v>
      </c>
      <c r="B837" s="34">
        <f t="shared" si="337"/>
        <v>1900</v>
      </c>
    </row>
    <row r="838" spans="1:2" x14ac:dyDescent="0.25">
      <c r="A838" s="34">
        <f t="shared" si="336"/>
        <v>1</v>
      </c>
      <c r="B838" s="34">
        <f t="shared" si="337"/>
        <v>1900</v>
      </c>
    </row>
    <row r="839" spans="1:2" x14ac:dyDescent="0.25">
      <c r="A839" s="34">
        <f t="shared" si="336"/>
        <v>1</v>
      </c>
      <c r="B839" s="34">
        <f t="shared" si="337"/>
        <v>1900</v>
      </c>
    </row>
    <row r="840" spans="1:2" x14ac:dyDescent="0.25">
      <c r="A840" s="34">
        <f t="shared" si="336"/>
        <v>1</v>
      </c>
      <c r="B840" s="34">
        <f t="shared" si="337"/>
        <v>1900</v>
      </c>
    </row>
    <row r="841" spans="1:2" x14ac:dyDescent="0.25">
      <c r="A841" s="34">
        <f t="shared" si="336"/>
        <v>1</v>
      </c>
      <c r="B841" s="34">
        <f t="shared" si="337"/>
        <v>1900</v>
      </c>
    </row>
    <row r="842" spans="1:2" x14ac:dyDescent="0.25">
      <c r="A842" s="34">
        <f t="shared" si="336"/>
        <v>1</v>
      </c>
      <c r="B842" s="34">
        <f t="shared" si="337"/>
        <v>1900</v>
      </c>
    </row>
    <row r="843" spans="1:2" x14ac:dyDescent="0.25">
      <c r="A843" s="34">
        <f t="shared" si="336"/>
        <v>1</v>
      </c>
      <c r="B843" s="34">
        <f t="shared" si="337"/>
        <v>1900</v>
      </c>
    </row>
    <row r="844" spans="1:2" x14ac:dyDescent="0.25">
      <c r="A844" s="34">
        <f t="shared" si="336"/>
        <v>1</v>
      </c>
      <c r="B844" s="34">
        <f t="shared" si="337"/>
        <v>1900</v>
      </c>
    </row>
    <row r="845" spans="1:2" x14ac:dyDescent="0.25">
      <c r="A845" s="34">
        <f t="shared" si="336"/>
        <v>1</v>
      </c>
      <c r="B845" s="34">
        <f t="shared" si="337"/>
        <v>1900</v>
      </c>
    </row>
    <row r="846" spans="1:2" x14ac:dyDescent="0.25">
      <c r="A846" s="34">
        <f t="shared" si="336"/>
        <v>1</v>
      </c>
      <c r="B846" s="34">
        <f t="shared" si="337"/>
        <v>1900</v>
      </c>
    </row>
    <row r="847" spans="1:2" x14ac:dyDescent="0.25">
      <c r="A847" s="34">
        <f t="shared" si="336"/>
        <v>1</v>
      </c>
      <c r="B847" s="34">
        <f t="shared" si="337"/>
        <v>1900</v>
      </c>
    </row>
    <row r="848" spans="1:2" x14ac:dyDescent="0.25">
      <c r="A848" s="34">
        <f t="shared" si="336"/>
        <v>1</v>
      </c>
      <c r="B848" s="34">
        <f t="shared" si="337"/>
        <v>1900</v>
      </c>
    </row>
    <row r="849" spans="1:2" x14ac:dyDescent="0.25">
      <c r="A849" s="34">
        <f t="shared" si="336"/>
        <v>1</v>
      </c>
      <c r="B849" s="34">
        <f t="shared" si="337"/>
        <v>1900</v>
      </c>
    </row>
    <row r="850" spans="1:2" x14ac:dyDescent="0.25">
      <c r="A850" s="34">
        <f t="shared" si="336"/>
        <v>1</v>
      </c>
      <c r="B850" s="34">
        <f t="shared" si="337"/>
        <v>1900</v>
      </c>
    </row>
    <row r="851" spans="1:2" x14ac:dyDescent="0.25">
      <c r="A851" s="34">
        <f t="shared" si="336"/>
        <v>1</v>
      </c>
      <c r="B851" s="34">
        <f t="shared" si="337"/>
        <v>1900</v>
      </c>
    </row>
    <row r="852" spans="1:2" x14ac:dyDescent="0.25">
      <c r="A852" s="34">
        <f t="shared" si="336"/>
        <v>1</v>
      </c>
      <c r="B852" s="34">
        <f t="shared" si="337"/>
        <v>1900</v>
      </c>
    </row>
    <row r="853" spans="1:2" x14ac:dyDescent="0.25">
      <c r="A853" s="34">
        <f t="shared" si="336"/>
        <v>1</v>
      </c>
      <c r="B853" s="34">
        <f t="shared" si="337"/>
        <v>1900</v>
      </c>
    </row>
    <row r="854" spans="1:2" x14ac:dyDescent="0.25">
      <c r="A854" s="34">
        <f t="shared" si="336"/>
        <v>1</v>
      </c>
      <c r="B854" s="34">
        <f t="shared" si="337"/>
        <v>1900</v>
      </c>
    </row>
    <row r="855" spans="1:2" x14ac:dyDescent="0.25">
      <c r="A855" s="34">
        <f t="shared" si="336"/>
        <v>1</v>
      </c>
      <c r="B855" s="34">
        <f t="shared" si="337"/>
        <v>1900</v>
      </c>
    </row>
    <row r="856" spans="1:2" x14ac:dyDescent="0.25">
      <c r="A856" s="34">
        <f t="shared" si="336"/>
        <v>1</v>
      </c>
      <c r="B856" s="34">
        <f t="shared" si="337"/>
        <v>1900</v>
      </c>
    </row>
    <row r="857" spans="1:2" x14ac:dyDescent="0.25">
      <c r="A857" s="34">
        <f t="shared" si="336"/>
        <v>1</v>
      </c>
      <c r="B857" s="34">
        <f t="shared" si="337"/>
        <v>1900</v>
      </c>
    </row>
    <row r="858" spans="1:2" x14ac:dyDescent="0.25">
      <c r="A858" s="34">
        <f t="shared" si="336"/>
        <v>1</v>
      </c>
      <c r="B858" s="34">
        <f t="shared" si="337"/>
        <v>1900</v>
      </c>
    </row>
    <row r="859" spans="1:2" x14ac:dyDescent="0.25">
      <c r="A859" s="34">
        <f t="shared" si="336"/>
        <v>1</v>
      </c>
      <c r="B859" s="34">
        <f t="shared" si="337"/>
        <v>1900</v>
      </c>
    </row>
    <row r="860" spans="1:2" x14ac:dyDescent="0.25">
      <c r="A860" s="34">
        <f t="shared" si="336"/>
        <v>1</v>
      </c>
      <c r="B860" s="34">
        <f t="shared" si="337"/>
        <v>1900</v>
      </c>
    </row>
    <row r="861" spans="1:2" x14ac:dyDescent="0.25">
      <c r="A861" s="34">
        <f t="shared" si="336"/>
        <v>1</v>
      </c>
      <c r="B861" s="34">
        <f t="shared" si="337"/>
        <v>1900</v>
      </c>
    </row>
    <row r="862" spans="1:2" x14ac:dyDescent="0.25">
      <c r="A862" s="34">
        <f t="shared" si="336"/>
        <v>1</v>
      </c>
      <c r="B862" s="34">
        <f t="shared" si="337"/>
        <v>1900</v>
      </c>
    </row>
    <row r="863" spans="1:2" x14ac:dyDescent="0.25">
      <c r="A863" s="34">
        <f t="shared" si="336"/>
        <v>1</v>
      </c>
      <c r="B863" s="34">
        <f t="shared" si="337"/>
        <v>1900</v>
      </c>
    </row>
    <row r="864" spans="1:2" x14ac:dyDescent="0.25">
      <c r="A864" s="34">
        <f t="shared" si="336"/>
        <v>1</v>
      </c>
      <c r="B864" s="34">
        <f t="shared" si="337"/>
        <v>1900</v>
      </c>
    </row>
    <row r="865" spans="1:2" x14ac:dyDescent="0.25">
      <c r="A865" s="34">
        <f t="shared" si="336"/>
        <v>1</v>
      </c>
      <c r="B865" s="34">
        <f t="shared" si="337"/>
        <v>1900</v>
      </c>
    </row>
    <row r="866" spans="1:2" x14ac:dyDescent="0.25">
      <c r="A866" s="34">
        <f t="shared" si="336"/>
        <v>1</v>
      </c>
      <c r="B866" s="34">
        <f t="shared" si="337"/>
        <v>1900</v>
      </c>
    </row>
    <row r="867" spans="1:2" x14ac:dyDescent="0.25">
      <c r="A867" s="34">
        <f t="shared" si="336"/>
        <v>1</v>
      </c>
      <c r="B867" s="34">
        <f t="shared" si="337"/>
        <v>1900</v>
      </c>
    </row>
    <row r="868" spans="1:2" x14ac:dyDescent="0.25">
      <c r="A868" s="34">
        <f t="shared" si="336"/>
        <v>1</v>
      </c>
      <c r="B868" s="34">
        <f t="shared" si="337"/>
        <v>1900</v>
      </c>
    </row>
    <row r="869" spans="1:2" x14ac:dyDescent="0.25">
      <c r="A869" s="34">
        <f t="shared" si="336"/>
        <v>1</v>
      </c>
      <c r="B869" s="34">
        <f t="shared" si="337"/>
        <v>1900</v>
      </c>
    </row>
    <row r="870" spans="1:2" x14ac:dyDescent="0.25">
      <c r="A870" s="34">
        <f t="shared" si="336"/>
        <v>1</v>
      </c>
      <c r="B870" s="34">
        <f t="shared" si="337"/>
        <v>1900</v>
      </c>
    </row>
    <row r="871" spans="1:2" x14ac:dyDescent="0.25">
      <c r="A871" s="34">
        <f t="shared" si="336"/>
        <v>1</v>
      </c>
      <c r="B871" s="34">
        <f t="shared" si="337"/>
        <v>1900</v>
      </c>
    </row>
    <row r="872" spans="1:2" x14ac:dyDescent="0.25">
      <c r="A872" s="34">
        <f t="shared" si="336"/>
        <v>1</v>
      </c>
      <c r="B872" s="34">
        <f t="shared" si="337"/>
        <v>1900</v>
      </c>
    </row>
    <row r="873" spans="1:2" x14ac:dyDescent="0.25">
      <c r="A873" s="34">
        <f t="shared" si="336"/>
        <v>1</v>
      </c>
      <c r="B873" s="34">
        <f t="shared" si="337"/>
        <v>1900</v>
      </c>
    </row>
    <row r="874" spans="1:2" x14ac:dyDescent="0.25">
      <c r="A874" s="34">
        <f t="shared" si="336"/>
        <v>1</v>
      </c>
      <c r="B874" s="34">
        <f t="shared" si="337"/>
        <v>1900</v>
      </c>
    </row>
    <row r="875" spans="1:2" x14ac:dyDescent="0.25">
      <c r="A875" s="34">
        <f t="shared" si="336"/>
        <v>1</v>
      </c>
      <c r="B875" s="34">
        <f t="shared" si="337"/>
        <v>1900</v>
      </c>
    </row>
    <row r="876" spans="1:2" x14ac:dyDescent="0.25">
      <c r="A876" s="34">
        <f t="shared" si="336"/>
        <v>1</v>
      </c>
      <c r="B876" s="34">
        <f t="shared" si="337"/>
        <v>1900</v>
      </c>
    </row>
    <row r="877" spans="1:2" x14ac:dyDescent="0.25">
      <c r="A877" s="34">
        <f t="shared" si="336"/>
        <v>1</v>
      </c>
      <c r="B877" s="34">
        <f t="shared" si="337"/>
        <v>1900</v>
      </c>
    </row>
    <row r="878" spans="1:2" x14ac:dyDescent="0.25">
      <c r="A878" s="34">
        <f t="shared" si="336"/>
        <v>1</v>
      </c>
      <c r="B878" s="34">
        <f t="shared" si="337"/>
        <v>1900</v>
      </c>
    </row>
    <row r="879" spans="1:2" x14ac:dyDescent="0.25">
      <c r="A879" s="34">
        <f t="shared" si="336"/>
        <v>1</v>
      </c>
      <c r="B879" s="34">
        <f t="shared" si="337"/>
        <v>1900</v>
      </c>
    </row>
    <row r="880" spans="1:2" x14ac:dyDescent="0.25">
      <c r="A880" s="34">
        <f t="shared" si="336"/>
        <v>1</v>
      </c>
      <c r="B880" s="34">
        <f t="shared" si="337"/>
        <v>1900</v>
      </c>
    </row>
    <row r="881" spans="1:2" x14ac:dyDescent="0.25">
      <c r="A881" s="34">
        <f t="shared" si="336"/>
        <v>1</v>
      </c>
      <c r="B881" s="34">
        <f t="shared" si="337"/>
        <v>1900</v>
      </c>
    </row>
    <row r="882" spans="1:2" x14ac:dyDescent="0.25">
      <c r="A882" s="34">
        <f t="shared" si="336"/>
        <v>1</v>
      </c>
      <c r="B882" s="34">
        <f t="shared" si="337"/>
        <v>1900</v>
      </c>
    </row>
    <row r="883" spans="1:2" x14ac:dyDescent="0.25">
      <c r="A883" s="34">
        <f t="shared" si="336"/>
        <v>1</v>
      </c>
      <c r="B883" s="34">
        <f t="shared" si="337"/>
        <v>1900</v>
      </c>
    </row>
    <row r="884" spans="1:2" x14ac:dyDescent="0.25">
      <c r="A884" s="34">
        <f t="shared" si="336"/>
        <v>1</v>
      </c>
      <c r="B884" s="34">
        <f t="shared" si="337"/>
        <v>1900</v>
      </c>
    </row>
    <row r="885" spans="1:2" x14ac:dyDescent="0.25">
      <c r="A885" s="34">
        <f t="shared" si="336"/>
        <v>1</v>
      </c>
      <c r="B885" s="34">
        <f t="shared" si="337"/>
        <v>1900</v>
      </c>
    </row>
    <row r="886" spans="1:2" x14ac:dyDescent="0.25">
      <c r="A886" s="34">
        <f t="shared" si="336"/>
        <v>1</v>
      </c>
      <c r="B886" s="34">
        <f t="shared" si="337"/>
        <v>1900</v>
      </c>
    </row>
    <row r="887" spans="1:2" x14ac:dyDescent="0.25">
      <c r="A887" s="34">
        <f t="shared" si="336"/>
        <v>1</v>
      </c>
      <c r="B887" s="34">
        <f t="shared" si="337"/>
        <v>1900</v>
      </c>
    </row>
    <row r="888" spans="1:2" x14ac:dyDescent="0.25">
      <c r="A888" s="34">
        <f t="shared" si="336"/>
        <v>1</v>
      </c>
      <c r="B888" s="34">
        <f t="shared" si="337"/>
        <v>1900</v>
      </c>
    </row>
    <row r="889" spans="1:2" x14ac:dyDescent="0.25">
      <c r="A889" s="34">
        <f t="shared" si="336"/>
        <v>1</v>
      </c>
      <c r="B889" s="34">
        <f t="shared" si="337"/>
        <v>1900</v>
      </c>
    </row>
    <row r="890" spans="1:2" x14ac:dyDescent="0.25">
      <c r="A890" s="34">
        <f t="shared" si="336"/>
        <v>1</v>
      </c>
      <c r="B890" s="34">
        <f t="shared" si="337"/>
        <v>1900</v>
      </c>
    </row>
    <row r="891" spans="1:2" x14ac:dyDescent="0.25">
      <c r="A891" s="34">
        <f t="shared" si="336"/>
        <v>1</v>
      </c>
      <c r="B891" s="34">
        <f t="shared" si="337"/>
        <v>1900</v>
      </c>
    </row>
    <row r="892" spans="1:2" x14ac:dyDescent="0.25">
      <c r="A892" s="34">
        <f t="shared" si="336"/>
        <v>1</v>
      </c>
      <c r="B892" s="34">
        <f t="shared" si="337"/>
        <v>1900</v>
      </c>
    </row>
    <row r="893" spans="1:2" x14ac:dyDescent="0.25">
      <c r="A893" s="34">
        <f t="shared" si="336"/>
        <v>1</v>
      </c>
      <c r="B893" s="34">
        <f t="shared" si="337"/>
        <v>1900</v>
      </c>
    </row>
    <row r="894" spans="1:2" x14ac:dyDescent="0.25">
      <c r="A894" s="34">
        <f t="shared" si="336"/>
        <v>1</v>
      </c>
      <c r="B894" s="34">
        <f t="shared" si="337"/>
        <v>1900</v>
      </c>
    </row>
    <row r="895" spans="1:2" x14ac:dyDescent="0.25">
      <c r="A895" s="34">
        <f t="shared" si="336"/>
        <v>1</v>
      </c>
      <c r="B895" s="34">
        <f t="shared" si="337"/>
        <v>1900</v>
      </c>
    </row>
    <row r="896" spans="1:2" x14ac:dyDescent="0.25">
      <c r="A896" s="34">
        <f t="shared" ref="A896:A959" si="338">MONTH(C896)</f>
        <v>1</v>
      </c>
      <c r="B896" s="34">
        <f t="shared" ref="B896:B959" si="339">YEAR(C896)</f>
        <v>1900</v>
      </c>
    </row>
    <row r="897" spans="1:2" x14ac:dyDescent="0.25">
      <c r="A897" s="34">
        <f t="shared" si="338"/>
        <v>1</v>
      </c>
      <c r="B897" s="34">
        <f t="shared" si="339"/>
        <v>1900</v>
      </c>
    </row>
    <row r="898" spans="1:2" x14ac:dyDescent="0.25">
      <c r="A898" s="34">
        <f t="shared" si="338"/>
        <v>1</v>
      </c>
      <c r="B898" s="34">
        <f t="shared" si="339"/>
        <v>1900</v>
      </c>
    </row>
    <row r="899" spans="1:2" x14ac:dyDescent="0.25">
      <c r="A899" s="34">
        <f t="shared" si="338"/>
        <v>1</v>
      </c>
      <c r="B899" s="34">
        <f t="shared" si="339"/>
        <v>1900</v>
      </c>
    </row>
    <row r="900" spans="1:2" x14ac:dyDescent="0.25">
      <c r="A900" s="34">
        <f t="shared" si="338"/>
        <v>1</v>
      </c>
      <c r="B900" s="34">
        <f t="shared" si="339"/>
        <v>1900</v>
      </c>
    </row>
    <row r="901" spans="1:2" x14ac:dyDescent="0.25">
      <c r="A901" s="34">
        <f t="shared" si="338"/>
        <v>1</v>
      </c>
      <c r="B901" s="34">
        <f t="shared" si="339"/>
        <v>1900</v>
      </c>
    </row>
    <row r="902" spans="1:2" x14ac:dyDescent="0.25">
      <c r="A902" s="34">
        <f t="shared" si="338"/>
        <v>1</v>
      </c>
      <c r="B902" s="34">
        <f t="shared" si="339"/>
        <v>1900</v>
      </c>
    </row>
    <row r="903" spans="1:2" x14ac:dyDescent="0.25">
      <c r="A903" s="34">
        <f t="shared" si="338"/>
        <v>1</v>
      </c>
      <c r="B903" s="34">
        <f t="shared" si="339"/>
        <v>1900</v>
      </c>
    </row>
    <row r="904" spans="1:2" x14ac:dyDescent="0.25">
      <c r="A904" s="34">
        <f t="shared" si="338"/>
        <v>1</v>
      </c>
      <c r="B904" s="34">
        <f t="shared" si="339"/>
        <v>1900</v>
      </c>
    </row>
    <row r="905" spans="1:2" x14ac:dyDescent="0.25">
      <c r="A905" s="34">
        <f t="shared" si="338"/>
        <v>1</v>
      </c>
      <c r="B905" s="34">
        <f t="shared" si="339"/>
        <v>1900</v>
      </c>
    </row>
    <row r="906" spans="1:2" x14ac:dyDescent="0.25">
      <c r="A906" s="34">
        <f t="shared" si="338"/>
        <v>1</v>
      </c>
      <c r="B906" s="34">
        <f t="shared" si="339"/>
        <v>1900</v>
      </c>
    </row>
    <row r="907" spans="1:2" x14ac:dyDescent="0.25">
      <c r="A907" s="34">
        <f t="shared" si="338"/>
        <v>1</v>
      </c>
      <c r="B907" s="34">
        <f t="shared" si="339"/>
        <v>1900</v>
      </c>
    </row>
    <row r="908" spans="1:2" x14ac:dyDescent="0.25">
      <c r="A908" s="34">
        <f t="shared" si="338"/>
        <v>1</v>
      </c>
      <c r="B908" s="34">
        <f t="shared" si="339"/>
        <v>1900</v>
      </c>
    </row>
    <row r="909" spans="1:2" x14ac:dyDescent="0.25">
      <c r="A909" s="34">
        <f t="shared" si="338"/>
        <v>1</v>
      </c>
      <c r="B909" s="34">
        <f t="shared" si="339"/>
        <v>1900</v>
      </c>
    </row>
    <row r="910" spans="1:2" x14ac:dyDescent="0.25">
      <c r="A910" s="34">
        <f t="shared" si="338"/>
        <v>1</v>
      </c>
      <c r="B910" s="34">
        <f t="shared" si="339"/>
        <v>1900</v>
      </c>
    </row>
    <row r="911" spans="1:2" x14ac:dyDescent="0.25">
      <c r="A911" s="34">
        <f t="shared" si="338"/>
        <v>1</v>
      </c>
      <c r="B911" s="34">
        <f t="shared" si="339"/>
        <v>1900</v>
      </c>
    </row>
    <row r="912" spans="1:2" x14ac:dyDescent="0.25">
      <c r="A912" s="34">
        <f t="shared" si="338"/>
        <v>1</v>
      </c>
      <c r="B912" s="34">
        <f t="shared" si="339"/>
        <v>1900</v>
      </c>
    </row>
    <row r="913" spans="1:2" x14ac:dyDescent="0.25">
      <c r="A913" s="34">
        <f t="shared" si="338"/>
        <v>1</v>
      </c>
      <c r="B913" s="34">
        <f t="shared" si="339"/>
        <v>1900</v>
      </c>
    </row>
    <row r="914" spans="1:2" x14ac:dyDescent="0.25">
      <c r="A914" s="34">
        <f t="shared" si="338"/>
        <v>1</v>
      </c>
      <c r="B914" s="34">
        <f t="shared" si="339"/>
        <v>1900</v>
      </c>
    </row>
    <row r="915" spans="1:2" x14ac:dyDescent="0.25">
      <c r="A915" s="34">
        <f t="shared" si="338"/>
        <v>1</v>
      </c>
      <c r="B915" s="34">
        <f t="shared" si="339"/>
        <v>1900</v>
      </c>
    </row>
    <row r="916" spans="1:2" x14ac:dyDescent="0.25">
      <c r="A916" s="34">
        <f t="shared" si="338"/>
        <v>1</v>
      </c>
      <c r="B916" s="34">
        <f t="shared" si="339"/>
        <v>1900</v>
      </c>
    </row>
    <row r="917" spans="1:2" x14ac:dyDescent="0.25">
      <c r="A917" s="34">
        <f t="shared" si="338"/>
        <v>1</v>
      </c>
      <c r="B917" s="34">
        <f t="shared" si="339"/>
        <v>1900</v>
      </c>
    </row>
    <row r="918" spans="1:2" x14ac:dyDescent="0.25">
      <c r="A918" s="34">
        <f t="shared" si="338"/>
        <v>1</v>
      </c>
      <c r="B918" s="34">
        <f t="shared" si="339"/>
        <v>1900</v>
      </c>
    </row>
    <row r="919" spans="1:2" x14ac:dyDescent="0.25">
      <c r="A919" s="34">
        <f t="shared" si="338"/>
        <v>1</v>
      </c>
      <c r="B919" s="34">
        <f t="shared" si="339"/>
        <v>1900</v>
      </c>
    </row>
    <row r="920" spans="1:2" x14ac:dyDescent="0.25">
      <c r="A920" s="34">
        <f t="shared" si="338"/>
        <v>1</v>
      </c>
      <c r="B920" s="34">
        <f t="shared" si="339"/>
        <v>1900</v>
      </c>
    </row>
    <row r="921" spans="1:2" x14ac:dyDescent="0.25">
      <c r="A921" s="34">
        <f t="shared" si="338"/>
        <v>1</v>
      </c>
      <c r="B921" s="34">
        <f t="shared" si="339"/>
        <v>1900</v>
      </c>
    </row>
    <row r="922" spans="1:2" x14ac:dyDescent="0.25">
      <c r="A922" s="34">
        <f t="shared" si="338"/>
        <v>1</v>
      </c>
      <c r="B922" s="34">
        <f t="shared" si="339"/>
        <v>1900</v>
      </c>
    </row>
    <row r="923" spans="1:2" x14ac:dyDescent="0.25">
      <c r="A923" s="34">
        <f t="shared" si="338"/>
        <v>1</v>
      </c>
      <c r="B923" s="34">
        <f t="shared" si="339"/>
        <v>1900</v>
      </c>
    </row>
    <row r="924" spans="1:2" x14ac:dyDescent="0.25">
      <c r="A924" s="34">
        <f t="shared" si="338"/>
        <v>1</v>
      </c>
      <c r="B924" s="34">
        <f t="shared" si="339"/>
        <v>1900</v>
      </c>
    </row>
    <row r="925" spans="1:2" x14ac:dyDescent="0.25">
      <c r="A925" s="34">
        <f t="shared" si="338"/>
        <v>1</v>
      </c>
      <c r="B925" s="34">
        <f t="shared" si="339"/>
        <v>1900</v>
      </c>
    </row>
    <row r="926" spans="1:2" x14ac:dyDescent="0.25">
      <c r="A926" s="34">
        <f t="shared" si="338"/>
        <v>1</v>
      </c>
      <c r="B926" s="34">
        <f t="shared" si="339"/>
        <v>1900</v>
      </c>
    </row>
    <row r="927" spans="1:2" x14ac:dyDescent="0.25">
      <c r="A927" s="34">
        <f t="shared" si="338"/>
        <v>1</v>
      </c>
      <c r="B927" s="34">
        <f t="shared" si="339"/>
        <v>1900</v>
      </c>
    </row>
    <row r="928" spans="1:2" x14ac:dyDescent="0.25">
      <c r="A928" s="34">
        <f t="shared" si="338"/>
        <v>1</v>
      </c>
      <c r="B928" s="34">
        <f t="shared" si="339"/>
        <v>1900</v>
      </c>
    </row>
    <row r="929" spans="1:2" x14ac:dyDescent="0.25">
      <c r="A929" s="34">
        <f t="shared" si="338"/>
        <v>1</v>
      </c>
      <c r="B929" s="34">
        <f t="shared" si="339"/>
        <v>1900</v>
      </c>
    </row>
    <row r="930" spans="1:2" x14ac:dyDescent="0.25">
      <c r="A930" s="34">
        <f t="shared" si="338"/>
        <v>1</v>
      </c>
      <c r="B930" s="34">
        <f t="shared" si="339"/>
        <v>1900</v>
      </c>
    </row>
    <row r="931" spans="1:2" x14ac:dyDescent="0.25">
      <c r="A931" s="34">
        <f t="shared" si="338"/>
        <v>1</v>
      </c>
      <c r="B931" s="34">
        <f t="shared" si="339"/>
        <v>1900</v>
      </c>
    </row>
    <row r="932" spans="1:2" x14ac:dyDescent="0.25">
      <c r="A932" s="34">
        <f t="shared" si="338"/>
        <v>1</v>
      </c>
      <c r="B932" s="34">
        <f t="shared" si="339"/>
        <v>1900</v>
      </c>
    </row>
    <row r="933" spans="1:2" x14ac:dyDescent="0.25">
      <c r="A933" s="34">
        <f t="shared" si="338"/>
        <v>1</v>
      </c>
      <c r="B933" s="34">
        <f t="shared" si="339"/>
        <v>1900</v>
      </c>
    </row>
    <row r="934" spans="1:2" x14ac:dyDescent="0.25">
      <c r="A934" s="34">
        <f t="shared" si="338"/>
        <v>1</v>
      </c>
      <c r="B934" s="34">
        <f t="shared" si="339"/>
        <v>1900</v>
      </c>
    </row>
    <row r="935" spans="1:2" x14ac:dyDescent="0.25">
      <c r="A935" s="34">
        <f t="shared" si="338"/>
        <v>1</v>
      </c>
      <c r="B935" s="34">
        <f t="shared" si="339"/>
        <v>1900</v>
      </c>
    </row>
    <row r="936" spans="1:2" x14ac:dyDescent="0.25">
      <c r="A936" s="34">
        <f t="shared" si="338"/>
        <v>1</v>
      </c>
      <c r="B936" s="34">
        <f t="shared" si="339"/>
        <v>1900</v>
      </c>
    </row>
    <row r="937" spans="1:2" x14ac:dyDescent="0.25">
      <c r="A937" s="34">
        <f t="shared" si="338"/>
        <v>1</v>
      </c>
      <c r="B937" s="34">
        <f t="shared" si="339"/>
        <v>1900</v>
      </c>
    </row>
    <row r="938" spans="1:2" x14ac:dyDescent="0.25">
      <c r="A938" s="34">
        <f t="shared" si="338"/>
        <v>1</v>
      </c>
      <c r="B938" s="34">
        <f t="shared" si="339"/>
        <v>1900</v>
      </c>
    </row>
    <row r="939" spans="1:2" x14ac:dyDescent="0.25">
      <c r="A939" s="34">
        <f t="shared" si="338"/>
        <v>1</v>
      </c>
      <c r="B939" s="34">
        <f t="shared" si="339"/>
        <v>1900</v>
      </c>
    </row>
    <row r="940" spans="1:2" x14ac:dyDescent="0.25">
      <c r="A940" s="34">
        <f t="shared" si="338"/>
        <v>1</v>
      </c>
      <c r="B940" s="34">
        <f t="shared" si="339"/>
        <v>1900</v>
      </c>
    </row>
    <row r="941" spans="1:2" x14ac:dyDescent="0.25">
      <c r="A941" s="34">
        <f t="shared" si="338"/>
        <v>1</v>
      </c>
      <c r="B941" s="34">
        <f t="shared" si="339"/>
        <v>1900</v>
      </c>
    </row>
    <row r="942" spans="1:2" x14ac:dyDescent="0.25">
      <c r="A942" s="34">
        <f t="shared" si="338"/>
        <v>1</v>
      </c>
      <c r="B942" s="34">
        <f t="shared" si="339"/>
        <v>1900</v>
      </c>
    </row>
    <row r="943" spans="1:2" x14ac:dyDescent="0.25">
      <c r="A943" s="34">
        <f t="shared" si="338"/>
        <v>1</v>
      </c>
      <c r="B943" s="34">
        <f t="shared" si="339"/>
        <v>1900</v>
      </c>
    </row>
    <row r="944" spans="1:2" x14ac:dyDescent="0.25">
      <c r="A944" s="34">
        <f t="shared" si="338"/>
        <v>1</v>
      </c>
      <c r="B944" s="34">
        <f t="shared" si="339"/>
        <v>1900</v>
      </c>
    </row>
    <row r="945" spans="1:2" x14ac:dyDescent="0.25">
      <c r="A945" s="34">
        <f t="shared" si="338"/>
        <v>1</v>
      </c>
      <c r="B945" s="34">
        <f t="shared" si="339"/>
        <v>1900</v>
      </c>
    </row>
    <row r="946" spans="1:2" x14ac:dyDescent="0.25">
      <c r="A946" s="34">
        <f t="shared" si="338"/>
        <v>1</v>
      </c>
      <c r="B946" s="34">
        <f t="shared" si="339"/>
        <v>1900</v>
      </c>
    </row>
    <row r="947" spans="1:2" x14ac:dyDescent="0.25">
      <c r="A947" s="34">
        <f t="shared" si="338"/>
        <v>1</v>
      </c>
      <c r="B947" s="34">
        <f t="shared" si="339"/>
        <v>1900</v>
      </c>
    </row>
    <row r="948" spans="1:2" x14ac:dyDescent="0.25">
      <c r="A948" s="34">
        <f t="shared" si="338"/>
        <v>1</v>
      </c>
      <c r="B948" s="34">
        <f t="shared" si="339"/>
        <v>1900</v>
      </c>
    </row>
    <row r="949" spans="1:2" x14ac:dyDescent="0.25">
      <c r="A949" s="34">
        <f t="shared" si="338"/>
        <v>1</v>
      </c>
      <c r="B949" s="34">
        <f t="shared" si="339"/>
        <v>1900</v>
      </c>
    </row>
    <row r="950" spans="1:2" x14ac:dyDescent="0.25">
      <c r="A950" s="34">
        <f t="shared" si="338"/>
        <v>1</v>
      </c>
      <c r="B950" s="34">
        <f t="shared" si="339"/>
        <v>1900</v>
      </c>
    </row>
    <row r="951" spans="1:2" x14ac:dyDescent="0.25">
      <c r="A951" s="34">
        <f t="shared" si="338"/>
        <v>1</v>
      </c>
      <c r="B951" s="34">
        <f t="shared" si="339"/>
        <v>1900</v>
      </c>
    </row>
    <row r="952" spans="1:2" x14ac:dyDescent="0.25">
      <c r="A952" s="34">
        <f t="shared" si="338"/>
        <v>1</v>
      </c>
      <c r="B952" s="34">
        <f t="shared" si="339"/>
        <v>1900</v>
      </c>
    </row>
    <row r="953" spans="1:2" x14ac:dyDescent="0.25">
      <c r="A953" s="34">
        <f t="shared" si="338"/>
        <v>1</v>
      </c>
      <c r="B953" s="34">
        <f t="shared" si="339"/>
        <v>1900</v>
      </c>
    </row>
    <row r="954" spans="1:2" x14ac:dyDescent="0.25">
      <c r="A954" s="34">
        <f t="shared" si="338"/>
        <v>1</v>
      </c>
      <c r="B954" s="34">
        <f t="shared" si="339"/>
        <v>1900</v>
      </c>
    </row>
    <row r="955" spans="1:2" x14ac:dyDescent="0.25">
      <c r="A955" s="34">
        <f t="shared" si="338"/>
        <v>1</v>
      </c>
      <c r="B955" s="34">
        <f t="shared" si="339"/>
        <v>1900</v>
      </c>
    </row>
    <row r="956" spans="1:2" x14ac:dyDescent="0.25">
      <c r="A956" s="34">
        <f t="shared" si="338"/>
        <v>1</v>
      </c>
      <c r="B956" s="34">
        <f t="shared" si="339"/>
        <v>1900</v>
      </c>
    </row>
    <row r="957" spans="1:2" x14ac:dyDescent="0.25">
      <c r="A957" s="34">
        <f t="shared" si="338"/>
        <v>1</v>
      </c>
      <c r="B957" s="34">
        <f t="shared" si="339"/>
        <v>1900</v>
      </c>
    </row>
    <row r="958" spans="1:2" x14ac:dyDescent="0.25">
      <c r="A958" s="34">
        <f t="shared" si="338"/>
        <v>1</v>
      </c>
      <c r="B958" s="34">
        <f t="shared" si="339"/>
        <v>1900</v>
      </c>
    </row>
    <row r="959" spans="1:2" x14ac:dyDescent="0.25">
      <c r="A959" s="34">
        <f t="shared" si="338"/>
        <v>1</v>
      </c>
      <c r="B959" s="34">
        <f t="shared" si="339"/>
        <v>1900</v>
      </c>
    </row>
    <row r="960" spans="1:2" x14ac:dyDescent="0.25">
      <c r="A960" s="34">
        <f t="shared" ref="A960:A1023" si="340">MONTH(C960)</f>
        <v>1</v>
      </c>
      <c r="B960" s="34">
        <f t="shared" ref="B960:B1023" si="341">YEAR(C960)</f>
        <v>1900</v>
      </c>
    </row>
    <row r="961" spans="1:2" x14ac:dyDescent="0.25">
      <c r="A961" s="34">
        <f t="shared" si="340"/>
        <v>1</v>
      </c>
      <c r="B961" s="34">
        <f t="shared" si="341"/>
        <v>1900</v>
      </c>
    </row>
    <row r="962" spans="1:2" x14ac:dyDescent="0.25">
      <c r="A962" s="34">
        <f t="shared" si="340"/>
        <v>1</v>
      </c>
      <c r="B962" s="34">
        <f t="shared" si="341"/>
        <v>1900</v>
      </c>
    </row>
    <row r="963" spans="1:2" x14ac:dyDescent="0.25">
      <c r="A963" s="34">
        <f t="shared" si="340"/>
        <v>1</v>
      </c>
      <c r="B963" s="34">
        <f t="shared" si="341"/>
        <v>1900</v>
      </c>
    </row>
    <row r="964" spans="1:2" x14ac:dyDescent="0.25">
      <c r="A964" s="34">
        <f t="shared" si="340"/>
        <v>1</v>
      </c>
      <c r="B964" s="34">
        <f t="shared" si="341"/>
        <v>1900</v>
      </c>
    </row>
    <row r="965" spans="1:2" x14ac:dyDescent="0.25">
      <c r="A965" s="34">
        <f t="shared" si="340"/>
        <v>1</v>
      </c>
      <c r="B965" s="34">
        <f t="shared" si="341"/>
        <v>1900</v>
      </c>
    </row>
    <row r="966" spans="1:2" x14ac:dyDescent="0.25">
      <c r="A966" s="34">
        <f t="shared" si="340"/>
        <v>1</v>
      </c>
      <c r="B966" s="34">
        <f t="shared" si="341"/>
        <v>1900</v>
      </c>
    </row>
    <row r="967" spans="1:2" x14ac:dyDescent="0.25">
      <c r="A967" s="34">
        <f t="shared" si="340"/>
        <v>1</v>
      </c>
      <c r="B967" s="34">
        <f t="shared" si="341"/>
        <v>1900</v>
      </c>
    </row>
    <row r="968" spans="1:2" x14ac:dyDescent="0.25">
      <c r="A968" s="34">
        <f t="shared" si="340"/>
        <v>1</v>
      </c>
      <c r="B968" s="34">
        <f t="shared" si="341"/>
        <v>1900</v>
      </c>
    </row>
    <row r="969" spans="1:2" x14ac:dyDescent="0.25">
      <c r="A969" s="34">
        <f t="shared" si="340"/>
        <v>1</v>
      </c>
      <c r="B969" s="34">
        <f t="shared" si="341"/>
        <v>1900</v>
      </c>
    </row>
    <row r="970" spans="1:2" x14ac:dyDescent="0.25">
      <c r="A970" s="34">
        <f t="shared" si="340"/>
        <v>1</v>
      </c>
      <c r="B970" s="34">
        <f t="shared" si="341"/>
        <v>1900</v>
      </c>
    </row>
    <row r="971" spans="1:2" x14ac:dyDescent="0.25">
      <c r="A971" s="34">
        <f t="shared" si="340"/>
        <v>1</v>
      </c>
      <c r="B971" s="34">
        <f t="shared" si="341"/>
        <v>1900</v>
      </c>
    </row>
    <row r="972" spans="1:2" x14ac:dyDescent="0.25">
      <c r="A972" s="34">
        <f t="shared" si="340"/>
        <v>1</v>
      </c>
      <c r="B972" s="34">
        <f t="shared" si="341"/>
        <v>1900</v>
      </c>
    </row>
    <row r="973" spans="1:2" x14ac:dyDescent="0.25">
      <c r="A973" s="34">
        <f t="shared" si="340"/>
        <v>1</v>
      </c>
      <c r="B973" s="34">
        <f t="shared" si="341"/>
        <v>1900</v>
      </c>
    </row>
    <row r="974" spans="1:2" x14ac:dyDescent="0.25">
      <c r="A974" s="34">
        <f t="shared" si="340"/>
        <v>1</v>
      </c>
      <c r="B974" s="34">
        <f t="shared" si="341"/>
        <v>1900</v>
      </c>
    </row>
    <row r="975" spans="1:2" x14ac:dyDescent="0.25">
      <c r="A975" s="34">
        <f t="shared" si="340"/>
        <v>1</v>
      </c>
      <c r="B975" s="34">
        <f t="shared" si="341"/>
        <v>1900</v>
      </c>
    </row>
    <row r="976" spans="1:2" x14ac:dyDescent="0.25">
      <c r="A976" s="34">
        <f t="shared" si="340"/>
        <v>1</v>
      </c>
      <c r="B976" s="34">
        <f t="shared" si="341"/>
        <v>1900</v>
      </c>
    </row>
    <row r="977" spans="1:2" x14ac:dyDescent="0.25">
      <c r="A977" s="34">
        <f t="shared" si="340"/>
        <v>1</v>
      </c>
      <c r="B977" s="34">
        <f t="shared" si="341"/>
        <v>1900</v>
      </c>
    </row>
    <row r="978" spans="1:2" x14ac:dyDescent="0.25">
      <c r="A978" s="34">
        <f t="shared" si="340"/>
        <v>1</v>
      </c>
      <c r="B978" s="34">
        <f t="shared" si="341"/>
        <v>1900</v>
      </c>
    </row>
    <row r="979" spans="1:2" x14ac:dyDescent="0.25">
      <c r="A979" s="34">
        <f t="shared" si="340"/>
        <v>1</v>
      </c>
      <c r="B979" s="34">
        <f t="shared" si="341"/>
        <v>1900</v>
      </c>
    </row>
    <row r="980" spans="1:2" x14ac:dyDescent="0.25">
      <c r="A980" s="34">
        <f t="shared" si="340"/>
        <v>1</v>
      </c>
      <c r="B980" s="34">
        <f t="shared" si="341"/>
        <v>1900</v>
      </c>
    </row>
    <row r="981" spans="1:2" x14ac:dyDescent="0.25">
      <c r="A981" s="34">
        <f t="shared" si="340"/>
        <v>1</v>
      </c>
      <c r="B981" s="34">
        <f t="shared" si="341"/>
        <v>1900</v>
      </c>
    </row>
    <row r="982" spans="1:2" x14ac:dyDescent="0.25">
      <c r="A982" s="34">
        <f t="shared" si="340"/>
        <v>1</v>
      </c>
      <c r="B982" s="34">
        <f t="shared" si="341"/>
        <v>1900</v>
      </c>
    </row>
    <row r="983" spans="1:2" x14ac:dyDescent="0.25">
      <c r="A983" s="34">
        <f t="shared" si="340"/>
        <v>1</v>
      </c>
      <c r="B983" s="34">
        <f t="shared" si="341"/>
        <v>1900</v>
      </c>
    </row>
    <row r="984" spans="1:2" x14ac:dyDescent="0.25">
      <c r="A984" s="34">
        <f t="shared" si="340"/>
        <v>1</v>
      </c>
      <c r="B984" s="34">
        <f t="shared" si="341"/>
        <v>1900</v>
      </c>
    </row>
    <row r="985" spans="1:2" x14ac:dyDescent="0.25">
      <c r="A985" s="34">
        <f t="shared" si="340"/>
        <v>1</v>
      </c>
      <c r="B985" s="34">
        <f t="shared" si="341"/>
        <v>1900</v>
      </c>
    </row>
    <row r="986" spans="1:2" x14ac:dyDescent="0.25">
      <c r="A986" s="34">
        <f t="shared" si="340"/>
        <v>1</v>
      </c>
      <c r="B986" s="34">
        <f t="shared" si="341"/>
        <v>1900</v>
      </c>
    </row>
    <row r="987" spans="1:2" x14ac:dyDescent="0.25">
      <c r="A987" s="34">
        <f t="shared" si="340"/>
        <v>1</v>
      </c>
      <c r="B987" s="34">
        <f t="shared" si="341"/>
        <v>1900</v>
      </c>
    </row>
    <row r="988" spans="1:2" x14ac:dyDescent="0.25">
      <c r="A988" s="34">
        <f t="shared" si="340"/>
        <v>1</v>
      </c>
      <c r="B988" s="34">
        <f t="shared" si="341"/>
        <v>1900</v>
      </c>
    </row>
    <row r="989" spans="1:2" x14ac:dyDescent="0.25">
      <c r="A989" s="34">
        <f t="shared" si="340"/>
        <v>1</v>
      </c>
      <c r="B989" s="34">
        <f t="shared" si="341"/>
        <v>1900</v>
      </c>
    </row>
    <row r="990" spans="1:2" x14ac:dyDescent="0.25">
      <c r="A990" s="34">
        <f t="shared" si="340"/>
        <v>1</v>
      </c>
      <c r="B990" s="34">
        <f t="shared" si="341"/>
        <v>1900</v>
      </c>
    </row>
    <row r="991" spans="1:2" x14ac:dyDescent="0.25">
      <c r="A991" s="34">
        <f t="shared" si="340"/>
        <v>1</v>
      </c>
      <c r="B991" s="34">
        <f t="shared" si="341"/>
        <v>1900</v>
      </c>
    </row>
    <row r="992" spans="1:2" x14ac:dyDescent="0.25">
      <c r="A992" s="34">
        <f t="shared" si="340"/>
        <v>1</v>
      </c>
      <c r="B992" s="34">
        <f t="shared" si="341"/>
        <v>1900</v>
      </c>
    </row>
    <row r="993" spans="1:2" x14ac:dyDescent="0.25">
      <c r="A993" s="34">
        <f t="shared" si="340"/>
        <v>1</v>
      </c>
      <c r="B993" s="34">
        <f t="shared" si="341"/>
        <v>1900</v>
      </c>
    </row>
    <row r="994" spans="1:2" x14ac:dyDescent="0.25">
      <c r="A994" s="34">
        <f t="shared" si="340"/>
        <v>1</v>
      </c>
      <c r="B994" s="34">
        <f t="shared" si="341"/>
        <v>1900</v>
      </c>
    </row>
    <row r="995" spans="1:2" x14ac:dyDescent="0.25">
      <c r="A995" s="34">
        <f t="shared" si="340"/>
        <v>1</v>
      </c>
      <c r="B995" s="34">
        <f t="shared" si="341"/>
        <v>1900</v>
      </c>
    </row>
    <row r="996" spans="1:2" x14ac:dyDescent="0.25">
      <c r="A996" s="34">
        <f t="shared" si="340"/>
        <v>1</v>
      </c>
      <c r="B996" s="34">
        <f t="shared" si="341"/>
        <v>1900</v>
      </c>
    </row>
    <row r="997" spans="1:2" x14ac:dyDescent="0.25">
      <c r="A997" s="34">
        <f t="shared" si="340"/>
        <v>1</v>
      </c>
      <c r="B997" s="34">
        <f t="shared" si="341"/>
        <v>1900</v>
      </c>
    </row>
    <row r="998" spans="1:2" x14ac:dyDescent="0.25">
      <c r="A998" s="34">
        <f t="shared" si="340"/>
        <v>1</v>
      </c>
      <c r="B998" s="34">
        <f t="shared" si="341"/>
        <v>1900</v>
      </c>
    </row>
    <row r="999" spans="1:2" x14ac:dyDescent="0.25">
      <c r="A999" s="34">
        <f t="shared" si="340"/>
        <v>1</v>
      </c>
      <c r="B999" s="34">
        <f t="shared" si="341"/>
        <v>1900</v>
      </c>
    </row>
    <row r="1000" spans="1:2" x14ac:dyDescent="0.25">
      <c r="A1000" s="34">
        <f t="shared" si="340"/>
        <v>1</v>
      </c>
      <c r="B1000" s="34">
        <f t="shared" si="341"/>
        <v>1900</v>
      </c>
    </row>
    <row r="1001" spans="1:2" x14ac:dyDescent="0.25">
      <c r="A1001" s="34">
        <f t="shared" si="340"/>
        <v>1</v>
      </c>
      <c r="B1001" s="34">
        <f t="shared" si="341"/>
        <v>1900</v>
      </c>
    </row>
    <row r="1002" spans="1:2" x14ac:dyDescent="0.25">
      <c r="A1002" s="34">
        <f t="shared" si="340"/>
        <v>1</v>
      </c>
      <c r="B1002" s="34">
        <f t="shared" si="341"/>
        <v>1900</v>
      </c>
    </row>
    <row r="1003" spans="1:2" x14ac:dyDescent="0.25">
      <c r="A1003" s="34">
        <f t="shared" si="340"/>
        <v>1</v>
      </c>
      <c r="B1003" s="34">
        <f t="shared" si="341"/>
        <v>1900</v>
      </c>
    </row>
    <row r="1004" spans="1:2" x14ac:dyDescent="0.25">
      <c r="A1004" s="34">
        <f t="shared" si="340"/>
        <v>1</v>
      </c>
      <c r="B1004" s="34">
        <f t="shared" si="341"/>
        <v>1900</v>
      </c>
    </row>
    <row r="1005" spans="1:2" x14ac:dyDescent="0.25">
      <c r="A1005" s="34">
        <f t="shared" si="340"/>
        <v>1</v>
      </c>
      <c r="B1005" s="34">
        <f t="shared" si="341"/>
        <v>1900</v>
      </c>
    </row>
    <row r="1006" spans="1:2" x14ac:dyDescent="0.25">
      <c r="A1006" s="34">
        <f t="shared" si="340"/>
        <v>1</v>
      </c>
      <c r="B1006" s="34">
        <f t="shared" si="341"/>
        <v>1900</v>
      </c>
    </row>
    <row r="1007" spans="1:2" x14ac:dyDescent="0.25">
      <c r="A1007" s="34">
        <f t="shared" si="340"/>
        <v>1</v>
      </c>
      <c r="B1007" s="34">
        <f t="shared" si="341"/>
        <v>1900</v>
      </c>
    </row>
    <row r="1008" spans="1:2" x14ac:dyDescent="0.25">
      <c r="A1008" s="34">
        <f t="shared" si="340"/>
        <v>1</v>
      </c>
      <c r="B1008" s="34">
        <f t="shared" si="341"/>
        <v>1900</v>
      </c>
    </row>
    <row r="1009" spans="1:2" x14ac:dyDescent="0.25">
      <c r="A1009" s="34">
        <f t="shared" si="340"/>
        <v>1</v>
      </c>
      <c r="B1009" s="34">
        <f t="shared" si="341"/>
        <v>1900</v>
      </c>
    </row>
    <row r="1010" spans="1:2" x14ac:dyDescent="0.25">
      <c r="A1010" s="34">
        <f t="shared" si="340"/>
        <v>1</v>
      </c>
      <c r="B1010" s="34">
        <f t="shared" si="341"/>
        <v>1900</v>
      </c>
    </row>
    <row r="1011" spans="1:2" x14ac:dyDescent="0.25">
      <c r="A1011" s="34">
        <f t="shared" si="340"/>
        <v>1</v>
      </c>
      <c r="B1011" s="34">
        <f t="shared" si="341"/>
        <v>1900</v>
      </c>
    </row>
    <row r="1012" spans="1:2" x14ac:dyDescent="0.25">
      <c r="A1012" s="34">
        <f t="shared" si="340"/>
        <v>1</v>
      </c>
      <c r="B1012" s="34">
        <f t="shared" si="341"/>
        <v>1900</v>
      </c>
    </row>
    <row r="1013" spans="1:2" x14ac:dyDescent="0.25">
      <c r="A1013" s="34">
        <f t="shared" si="340"/>
        <v>1</v>
      </c>
      <c r="B1013" s="34">
        <f t="shared" si="341"/>
        <v>1900</v>
      </c>
    </row>
    <row r="1014" spans="1:2" x14ac:dyDescent="0.25">
      <c r="A1014" s="34">
        <f t="shared" si="340"/>
        <v>1</v>
      </c>
      <c r="B1014" s="34">
        <f t="shared" si="341"/>
        <v>1900</v>
      </c>
    </row>
    <row r="1015" spans="1:2" x14ac:dyDescent="0.25">
      <c r="A1015" s="34">
        <f t="shared" si="340"/>
        <v>1</v>
      </c>
      <c r="B1015" s="34">
        <f t="shared" si="341"/>
        <v>1900</v>
      </c>
    </row>
    <row r="1016" spans="1:2" x14ac:dyDescent="0.25">
      <c r="A1016" s="34">
        <f t="shared" si="340"/>
        <v>1</v>
      </c>
      <c r="B1016" s="34">
        <f t="shared" si="341"/>
        <v>1900</v>
      </c>
    </row>
    <row r="1017" spans="1:2" x14ac:dyDescent="0.25">
      <c r="A1017" s="34">
        <f t="shared" si="340"/>
        <v>1</v>
      </c>
      <c r="B1017" s="34">
        <f t="shared" si="341"/>
        <v>1900</v>
      </c>
    </row>
    <row r="1018" spans="1:2" x14ac:dyDescent="0.25">
      <c r="A1018" s="34">
        <f t="shared" si="340"/>
        <v>1</v>
      </c>
      <c r="B1018" s="34">
        <f t="shared" si="341"/>
        <v>1900</v>
      </c>
    </row>
    <row r="1019" spans="1:2" x14ac:dyDescent="0.25">
      <c r="A1019" s="34">
        <f t="shared" si="340"/>
        <v>1</v>
      </c>
      <c r="B1019" s="34">
        <f t="shared" si="341"/>
        <v>1900</v>
      </c>
    </row>
    <row r="1020" spans="1:2" x14ac:dyDescent="0.25">
      <c r="A1020" s="34">
        <f t="shared" si="340"/>
        <v>1</v>
      </c>
      <c r="B1020" s="34">
        <f t="shared" si="341"/>
        <v>1900</v>
      </c>
    </row>
    <row r="1021" spans="1:2" x14ac:dyDescent="0.25">
      <c r="A1021" s="34">
        <f t="shared" si="340"/>
        <v>1</v>
      </c>
      <c r="B1021" s="34">
        <f t="shared" si="341"/>
        <v>1900</v>
      </c>
    </row>
    <row r="1022" spans="1:2" x14ac:dyDescent="0.25">
      <c r="A1022" s="34">
        <f t="shared" si="340"/>
        <v>1</v>
      </c>
      <c r="B1022" s="34">
        <f t="shared" si="341"/>
        <v>1900</v>
      </c>
    </row>
    <row r="1023" spans="1:2" x14ac:dyDescent="0.25">
      <c r="A1023" s="34">
        <f t="shared" si="340"/>
        <v>1</v>
      </c>
      <c r="B1023" s="34">
        <f t="shared" si="341"/>
        <v>1900</v>
      </c>
    </row>
    <row r="1024" spans="1:2" x14ac:dyDescent="0.25">
      <c r="A1024" s="34">
        <f t="shared" ref="A1024:A1087" si="342">MONTH(C1024)</f>
        <v>1</v>
      </c>
      <c r="B1024" s="34">
        <f t="shared" ref="B1024:B1087" si="343">YEAR(C1024)</f>
        <v>1900</v>
      </c>
    </row>
    <row r="1025" spans="1:2" x14ac:dyDescent="0.25">
      <c r="A1025" s="34">
        <f t="shared" si="342"/>
        <v>1</v>
      </c>
      <c r="B1025" s="34">
        <f t="shared" si="343"/>
        <v>1900</v>
      </c>
    </row>
    <row r="1026" spans="1:2" x14ac:dyDescent="0.25">
      <c r="A1026" s="34">
        <f t="shared" si="342"/>
        <v>1</v>
      </c>
      <c r="B1026" s="34">
        <f t="shared" si="343"/>
        <v>1900</v>
      </c>
    </row>
    <row r="1027" spans="1:2" x14ac:dyDescent="0.25">
      <c r="A1027" s="34">
        <f t="shared" si="342"/>
        <v>1</v>
      </c>
      <c r="B1027" s="34">
        <f t="shared" si="343"/>
        <v>1900</v>
      </c>
    </row>
    <row r="1028" spans="1:2" x14ac:dyDescent="0.25">
      <c r="A1028" s="34">
        <f t="shared" si="342"/>
        <v>1</v>
      </c>
      <c r="B1028" s="34">
        <f t="shared" si="343"/>
        <v>1900</v>
      </c>
    </row>
    <row r="1029" spans="1:2" x14ac:dyDescent="0.25">
      <c r="A1029" s="34">
        <f t="shared" si="342"/>
        <v>1</v>
      </c>
      <c r="B1029" s="34">
        <f t="shared" si="343"/>
        <v>1900</v>
      </c>
    </row>
    <row r="1030" spans="1:2" x14ac:dyDescent="0.25">
      <c r="A1030" s="34">
        <f t="shared" si="342"/>
        <v>1</v>
      </c>
      <c r="B1030" s="34">
        <f t="shared" si="343"/>
        <v>1900</v>
      </c>
    </row>
    <row r="1031" spans="1:2" x14ac:dyDescent="0.25">
      <c r="A1031" s="34">
        <f t="shared" si="342"/>
        <v>1</v>
      </c>
      <c r="B1031" s="34">
        <f t="shared" si="343"/>
        <v>1900</v>
      </c>
    </row>
    <row r="1032" spans="1:2" x14ac:dyDescent="0.25">
      <c r="A1032" s="34">
        <f t="shared" si="342"/>
        <v>1</v>
      </c>
      <c r="B1032" s="34">
        <f t="shared" si="343"/>
        <v>1900</v>
      </c>
    </row>
    <row r="1033" spans="1:2" x14ac:dyDescent="0.25">
      <c r="A1033" s="34">
        <f t="shared" si="342"/>
        <v>1</v>
      </c>
      <c r="B1033" s="34">
        <f t="shared" si="343"/>
        <v>1900</v>
      </c>
    </row>
    <row r="1034" spans="1:2" x14ac:dyDescent="0.25">
      <c r="A1034" s="34">
        <f t="shared" si="342"/>
        <v>1</v>
      </c>
      <c r="B1034" s="34">
        <f t="shared" si="343"/>
        <v>1900</v>
      </c>
    </row>
    <row r="1035" spans="1:2" x14ac:dyDescent="0.25">
      <c r="A1035" s="34">
        <f t="shared" si="342"/>
        <v>1</v>
      </c>
      <c r="B1035" s="34">
        <f t="shared" si="343"/>
        <v>1900</v>
      </c>
    </row>
    <row r="1036" spans="1:2" x14ac:dyDescent="0.25">
      <c r="A1036" s="34">
        <f t="shared" si="342"/>
        <v>1</v>
      </c>
      <c r="B1036" s="34">
        <f t="shared" si="343"/>
        <v>1900</v>
      </c>
    </row>
    <row r="1037" spans="1:2" x14ac:dyDescent="0.25">
      <c r="A1037" s="34">
        <f t="shared" si="342"/>
        <v>1</v>
      </c>
      <c r="B1037" s="34">
        <f t="shared" si="343"/>
        <v>1900</v>
      </c>
    </row>
    <row r="1038" spans="1:2" x14ac:dyDescent="0.25">
      <c r="A1038" s="34">
        <f t="shared" si="342"/>
        <v>1</v>
      </c>
      <c r="B1038" s="34">
        <f t="shared" si="343"/>
        <v>1900</v>
      </c>
    </row>
    <row r="1039" spans="1:2" x14ac:dyDescent="0.25">
      <c r="A1039" s="34">
        <f t="shared" si="342"/>
        <v>1</v>
      </c>
      <c r="B1039" s="34">
        <f t="shared" si="343"/>
        <v>1900</v>
      </c>
    </row>
    <row r="1040" spans="1:2" x14ac:dyDescent="0.25">
      <c r="A1040" s="34">
        <f t="shared" si="342"/>
        <v>1</v>
      </c>
      <c r="B1040" s="34">
        <f t="shared" si="343"/>
        <v>1900</v>
      </c>
    </row>
    <row r="1041" spans="1:2" x14ac:dyDescent="0.25">
      <c r="A1041" s="34">
        <f t="shared" si="342"/>
        <v>1</v>
      </c>
      <c r="B1041" s="34">
        <f t="shared" si="343"/>
        <v>1900</v>
      </c>
    </row>
    <row r="1042" spans="1:2" x14ac:dyDescent="0.25">
      <c r="A1042" s="34">
        <f t="shared" si="342"/>
        <v>1</v>
      </c>
      <c r="B1042" s="34">
        <f t="shared" si="343"/>
        <v>1900</v>
      </c>
    </row>
    <row r="1043" spans="1:2" x14ac:dyDescent="0.25">
      <c r="A1043" s="34">
        <f t="shared" si="342"/>
        <v>1</v>
      </c>
      <c r="B1043" s="34">
        <f t="shared" si="343"/>
        <v>1900</v>
      </c>
    </row>
    <row r="1044" spans="1:2" x14ac:dyDescent="0.25">
      <c r="A1044" s="34">
        <f t="shared" si="342"/>
        <v>1</v>
      </c>
      <c r="B1044" s="34">
        <f t="shared" si="343"/>
        <v>1900</v>
      </c>
    </row>
    <row r="1045" spans="1:2" x14ac:dyDescent="0.25">
      <c r="A1045" s="34">
        <f t="shared" si="342"/>
        <v>1</v>
      </c>
      <c r="B1045" s="34">
        <f t="shared" si="343"/>
        <v>1900</v>
      </c>
    </row>
    <row r="1046" spans="1:2" x14ac:dyDescent="0.25">
      <c r="A1046" s="34">
        <f t="shared" si="342"/>
        <v>1</v>
      </c>
      <c r="B1046" s="34">
        <f t="shared" si="343"/>
        <v>1900</v>
      </c>
    </row>
    <row r="1047" spans="1:2" x14ac:dyDescent="0.25">
      <c r="A1047" s="34">
        <f t="shared" si="342"/>
        <v>1</v>
      </c>
      <c r="B1047" s="34">
        <f t="shared" si="343"/>
        <v>1900</v>
      </c>
    </row>
    <row r="1048" spans="1:2" x14ac:dyDescent="0.25">
      <c r="A1048" s="34">
        <f t="shared" si="342"/>
        <v>1</v>
      </c>
      <c r="B1048" s="34">
        <f t="shared" si="343"/>
        <v>1900</v>
      </c>
    </row>
    <row r="1049" spans="1:2" x14ac:dyDescent="0.25">
      <c r="A1049" s="34">
        <f t="shared" si="342"/>
        <v>1</v>
      </c>
      <c r="B1049" s="34">
        <f t="shared" si="343"/>
        <v>1900</v>
      </c>
    </row>
    <row r="1050" spans="1:2" x14ac:dyDescent="0.25">
      <c r="A1050" s="34">
        <f t="shared" si="342"/>
        <v>1</v>
      </c>
      <c r="B1050" s="34">
        <f t="shared" si="343"/>
        <v>1900</v>
      </c>
    </row>
    <row r="1051" spans="1:2" x14ac:dyDescent="0.25">
      <c r="A1051" s="34">
        <f t="shared" si="342"/>
        <v>1</v>
      </c>
      <c r="B1051" s="34">
        <f t="shared" si="343"/>
        <v>1900</v>
      </c>
    </row>
    <row r="1052" spans="1:2" x14ac:dyDescent="0.25">
      <c r="A1052" s="34">
        <f t="shared" si="342"/>
        <v>1</v>
      </c>
      <c r="B1052" s="34">
        <f t="shared" si="343"/>
        <v>1900</v>
      </c>
    </row>
    <row r="1053" spans="1:2" x14ac:dyDescent="0.25">
      <c r="A1053" s="34">
        <f t="shared" si="342"/>
        <v>1</v>
      </c>
      <c r="B1053" s="34">
        <f t="shared" si="343"/>
        <v>1900</v>
      </c>
    </row>
    <row r="1054" spans="1:2" x14ac:dyDescent="0.25">
      <c r="A1054" s="34">
        <f t="shared" si="342"/>
        <v>1</v>
      </c>
      <c r="B1054" s="34">
        <f t="shared" si="343"/>
        <v>1900</v>
      </c>
    </row>
    <row r="1055" spans="1:2" x14ac:dyDescent="0.25">
      <c r="A1055" s="34">
        <f t="shared" si="342"/>
        <v>1</v>
      </c>
      <c r="B1055" s="34">
        <f t="shared" si="343"/>
        <v>1900</v>
      </c>
    </row>
    <row r="1056" spans="1:2" x14ac:dyDescent="0.25">
      <c r="A1056" s="34">
        <f t="shared" si="342"/>
        <v>1</v>
      </c>
      <c r="B1056" s="34">
        <f t="shared" si="343"/>
        <v>1900</v>
      </c>
    </row>
    <row r="1057" spans="1:2" x14ac:dyDescent="0.25">
      <c r="A1057" s="34">
        <f t="shared" si="342"/>
        <v>1</v>
      </c>
      <c r="B1057" s="34">
        <f t="shared" si="343"/>
        <v>1900</v>
      </c>
    </row>
    <row r="1058" spans="1:2" x14ac:dyDescent="0.25">
      <c r="A1058" s="34">
        <f t="shared" si="342"/>
        <v>1</v>
      </c>
      <c r="B1058" s="34">
        <f t="shared" si="343"/>
        <v>1900</v>
      </c>
    </row>
    <row r="1059" spans="1:2" x14ac:dyDescent="0.25">
      <c r="A1059" s="34">
        <f t="shared" si="342"/>
        <v>1</v>
      </c>
      <c r="B1059" s="34">
        <f t="shared" si="343"/>
        <v>1900</v>
      </c>
    </row>
    <row r="1060" spans="1:2" x14ac:dyDescent="0.25">
      <c r="A1060" s="34">
        <f t="shared" si="342"/>
        <v>1</v>
      </c>
      <c r="B1060" s="34">
        <f t="shared" si="343"/>
        <v>1900</v>
      </c>
    </row>
    <row r="1061" spans="1:2" x14ac:dyDescent="0.25">
      <c r="A1061" s="34">
        <f t="shared" si="342"/>
        <v>1</v>
      </c>
      <c r="B1061" s="34">
        <f t="shared" si="343"/>
        <v>1900</v>
      </c>
    </row>
    <row r="1062" spans="1:2" x14ac:dyDescent="0.25">
      <c r="A1062" s="34">
        <f t="shared" si="342"/>
        <v>1</v>
      </c>
      <c r="B1062" s="34">
        <f t="shared" si="343"/>
        <v>1900</v>
      </c>
    </row>
    <row r="1063" spans="1:2" x14ac:dyDescent="0.25">
      <c r="A1063" s="34">
        <f t="shared" si="342"/>
        <v>1</v>
      </c>
      <c r="B1063" s="34">
        <f t="shared" si="343"/>
        <v>1900</v>
      </c>
    </row>
    <row r="1064" spans="1:2" x14ac:dyDescent="0.25">
      <c r="A1064" s="34">
        <f t="shared" si="342"/>
        <v>1</v>
      </c>
      <c r="B1064" s="34">
        <f t="shared" si="343"/>
        <v>1900</v>
      </c>
    </row>
    <row r="1065" spans="1:2" x14ac:dyDescent="0.25">
      <c r="A1065" s="34">
        <f t="shared" si="342"/>
        <v>1</v>
      </c>
      <c r="B1065" s="34">
        <f t="shared" si="343"/>
        <v>1900</v>
      </c>
    </row>
    <row r="1066" spans="1:2" x14ac:dyDescent="0.25">
      <c r="A1066" s="34">
        <f t="shared" si="342"/>
        <v>1</v>
      </c>
      <c r="B1066" s="34">
        <f t="shared" si="343"/>
        <v>1900</v>
      </c>
    </row>
    <row r="1067" spans="1:2" x14ac:dyDescent="0.25">
      <c r="A1067" s="34">
        <f t="shared" si="342"/>
        <v>1</v>
      </c>
      <c r="B1067" s="34">
        <f t="shared" si="343"/>
        <v>1900</v>
      </c>
    </row>
    <row r="1068" spans="1:2" x14ac:dyDescent="0.25">
      <c r="A1068" s="34">
        <f t="shared" si="342"/>
        <v>1</v>
      </c>
      <c r="B1068" s="34">
        <f t="shared" si="343"/>
        <v>1900</v>
      </c>
    </row>
    <row r="1069" spans="1:2" x14ac:dyDescent="0.25">
      <c r="A1069" s="34">
        <f t="shared" si="342"/>
        <v>1</v>
      </c>
      <c r="B1069" s="34">
        <f t="shared" si="343"/>
        <v>1900</v>
      </c>
    </row>
    <row r="1070" spans="1:2" x14ac:dyDescent="0.25">
      <c r="A1070" s="34">
        <f t="shared" si="342"/>
        <v>1</v>
      </c>
      <c r="B1070" s="34">
        <f t="shared" si="343"/>
        <v>1900</v>
      </c>
    </row>
    <row r="1071" spans="1:2" x14ac:dyDescent="0.25">
      <c r="A1071" s="34">
        <f t="shared" si="342"/>
        <v>1</v>
      </c>
      <c r="B1071" s="34">
        <f t="shared" si="343"/>
        <v>1900</v>
      </c>
    </row>
    <row r="1072" spans="1:2" x14ac:dyDescent="0.25">
      <c r="A1072" s="34">
        <f t="shared" si="342"/>
        <v>1</v>
      </c>
      <c r="B1072" s="34">
        <f t="shared" si="343"/>
        <v>1900</v>
      </c>
    </row>
    <row r="1073" spans="1:2" x14ac:dyDescent="0.25">
      <c r="A1073" s="34">
        <f t="shared" si="342"/>
        <v>1</v>
      </c>
      <c r="B1073" s="34">
        <f t="shared" si="343"/>
        <v>1900</v>
      </c>
    </row>
    <row r="1074" spans="1:2" x14ac:dyDescent="0.25">
      <c r="A1074" s="34">
        <f t="shared" si="342"/>
        <v>1</v>
      </c>
      <c r="B1074" s="34">
        <f t="shared" si="343"/>
        <v>1900</v>
      </c>
    </row>
    <row r="1075" spans="1:2" x14ac:dyDescent="0.25">
      <c r="A1075" s="34">
        <f t="shared" si="342"/>
        <v>1</v>
      </c>
      <c r="B1075" s="34">
        <f t="shared" si="343"/>
        <v>1900</v>
      </c>
    </row>
    <row r="1076" spans="1:2" x14ac:dyDescent="0.25">
      <c r="A1076" s="34">
        <f t="shared" si="342"/>
        <v>1</v>
      </c>
      <c r="B1076" s="34">
        <f t="shared" si="343"/>
        <v>1900</v>
      </c>
    </row>
    <row r="1077" spans="1:2" x14ac:dyDescent="0.25">
      <c r="A1077" s="34">
        <f t="shared" si="342"/>
        <v>1</v>
      </c>
      <c r="B1077" s="34">
        <f t="shared" si="343"/>
        <v>1900</v>
      </c>
    </row>
    <row r="1078" spans="1:2" x14ac:dyDescent="0.25">
      <c r="A1078" s="34">
        <f t="shared" si="342"/>
        <v>1</v>
      </c>
      <c r="B1078" s="34">
        <f t="shared" si="343"/>
        <v>1900</v>
      </c>
    </row>
    <row r="1079" spans="1:2" x14ac:dyDescent="0.25">
      <c r="A1079" s="34">
        <f t="shared" si="342"/>
        <v>1</v>
      </c>
      <c r="B1079" s="34">
        <f t="shared" si="343"/>
        <v>1900</v>
      </c>
    </row>
    <row r="1080" spans="1:2" x14ac:dyDescent="0.25">
      <c r="A1080" s="34">
        <f t="shared" si="342"/>
        <v>1</v>
      </c>
      <c r="B1080" s="34">
        <f t="shared" si="343"/>
        <v>1900</v>
      </c>
    </row>
    <row r="1081" spans="1:2" x14ac:dyDescent="0.25">
      <c r="A1081" s="34">
        <f t="shared" si="342"/>
        <v>1</v>
      </c>
      <c r="B1081" s="34">
        <f t="shared" si="343"/>
        <v>1900</v>
      </c>
    </row>
    <row r="1082" spans="1:2" x14ac:dyDescent="0.25">
      <c r="A1082" s="34">
        <f t="shared" si="342"/>
        <v>1</v>
      </c>
      <c r="B1082" s="34">
        <f t="shared" si="343"/>
        <v>1900</v>
      </c>
    </row>
    <row r="1083" spans="1:2" x14ac:dyDescent="0.25">
      <c r="A1083" s="34">
        <f t="shared" si="342"/>
        <v>1</v>
      </c>
      <c r="B1083" s="34">
        <f t="shared" si="343"/>
        <v>1900</v>
      </c>
    </row>
    <row r="1084" spans="1:2" x14ac:dyDescent="0.25">
      <c r="A1084" s="34">
        <f t="shared" si="342"/>
        <v>1</v>
      </c>
      <c r="B1084" s="34">
        <f t="shared" si="343"/>
        <v>1900</v>
      </c>
    </row>
    <row r="1085" spans="1:2" x14ac:dyDescent="0.25">
      <c r="A1085" s="34">
        <f t="shared" si="342"/>
        <v>1</v>
      </c>
      <c r="B1085" s="34">
        <f t="shared" si="343"/>
        <v>1900</v>
      </c>
    </row>
    <row r="1086" spans="1:2" x14ac:dyDescent="0.25">
      <c r="A1086" s="34">
        <f t="shared" si="342"/>
        <v>1</v>
      </c>
      <c r="B1086" s="34">
        <f t="shared" si="343"/>
        <v>1900</v>
      </c>
    </row>
    <row r="1087" spans="1:2" x14ac:dyDescent="0.25">
      <c r="A1087" s="34">
        <f t="shared" si="342"/>
        <v>1</v>
      </c>
      <c r="B1087" s="34">
        <f t="shared" si="343"/>
        <v>1900</v>
      </c>
    </row>
    <row r="1088" spans="1:2" x14ac:dyDescent="0.25">
      <c r="A1088" s="34">
        <f t="shared" ref="A1088:A1151" si="344">MONTH(C1088)</f>
        <v>1</v>
      </c>
      <c r="B1088" s="34">
        <f t="shared" ref="B1088:B1151" si="345">YEAR(C1088)</f>
        <v>1900</v>
      </c>
    </row>
    <row r="1089" spans="1:2" x14ac:dyDescent="0.25">
      <c r="A1089" s="34">
        <f t="shared" si="344"/>
        <v>1</v>
      </c>
      <c r="B1089" s="34">
        <f t="shared" si="345"/>
        <v>1900</v>
      </c>
    </row>
    <row r="1090" spans="1:2" x14ac:dyDescent="0.25">
      <c r="A1090" s="34">
        <f t="shared" si="344"/>
        <v>1</v>
      </c>
      <c r="B1090" s="34">
        <f t="shared" si="345"/>
        <v>1900</v>
      </c>
    </row>
    <row r="1091" spans="1:2" x14ac:dyDescent="0.25">
      <c r="A1091" s="34">
        <f t="shared" si="344"/>
        <v>1</v>
      </c>
      <c r="B1091" s="34">
        <f t="shared" si="345"/>
        <v>1900</v>
      </c>
    </row>
    <row r="1092" spans="1:2" x14ac:dyDescent="0.25">
      <c r="A1092" s="34">
        <f t="shared" si="344"/>
        <v>1</v>
      </c>
      <c r="B1092" s="34">
        <f t="shared" si="345"/>
        <v>1900</v>
      </c>
    </row>
    <row r="1093" spans="1:2" x14ac:dyDescent="0.25">
      <c r="A1093" s="34">
        <f t="shared" si="344"/>
        <v>1</v>
      </c>
      <c r="B1093" s="34">
        <f t="shared" si="345"/>
        <v>1900</v>
      </c>
    </row>
    <row r="1094" spans="1:2" x14ac:dyDescent="0.25">
      <c r="A1094" s="34">
        <f t="shared" si="344"/>
        <v>1</v>
      </c>
      <c r="B1094" s="34">
        <f t="shared" si="345"/>
        <v>1900</v>
      </c>
    </row>
    <row r="1095" spans="1:2" x14ac:dyDescent="0.25">
      <c r="A1095" s="34">
        <f t="shared" si="344"/>
        <v>1</v>
      </c>
      <c r="B1095" s="34">
        <f t="shared" si="345"/>
        <v>1900</v>
      </c>
    </row>
    <row r="1096" spans="1:2" x14ac:dyDescent="0.25">
      <c r="A1096" s="34">
        <f t="shared" si="344"/>
        <v>1</v>
      </c>
      <c r="B1096" s="34">
        <f t="shared" si="345"/>
        <v>1900</v>
      </c>
    </row>
    <row r="1097" spans="1:2" x14ac:dyDescent="0.25">
      <c r="A1097" s="34">
        <f t="shared" si="344"/>
        <v>1</v>
      </c>
      <c r="B1097" s="34">
        <f t="shared" si="345"/>
        <v>1900</v>
      </c>
    </row>
    <row r="1098" spans="1:2" x14ac:dyDescent="0.25">
      <c r="A1098" s="34">
        <f t="shared" si="344"/>
        <v>1</v>
      </c>
      <c r="B1098" s="34">
        <f t="shared" si="345"/>
        <v>1900</v>
      </c>
    </row>
    <row r="1099" spans="1:2" x14ac:dyDescent="0.25">
      <c r="A1099" s="34">
        <f t="shared" si="344"/>
        <v>1</v>
      </c>
      <c r="B1099" s="34">
        <f t="shared" si="345"/>
        <v>1900</v>
      </c>
    </row>
    <row r="1100" spans="1:2" x14ac:dyDescent="0.25">
      <c r="A1100" s="34">
        <f t="shared" si="344"/>
        <v>1</v>
      </c>
      <c r="B1100" s="34">
        <f t="shared" si="345"/>
        <v>1900</v>
      </c>
    </row>
    <row r="1101" spans="1:2" x14ac:dyDescent="0.25">
      <c r="A1101" s="34">
        <f t="shared" si="344"/>
        <v>1</v>
      </c>
      <c r="B1101" s="34">
        <f t="shared" si="345"/>
        <v>1900</v>
      </c>
    </row>
    <row r="1102" spans="1:2" x14ac:dyDescent="0.25">
      <c r="A1102" s="34">
        <f t="shared" si="344"/>
        <v>1</v>
      </c>
      <c r="B1102" s="34">
        <f t="shared" si="345"/>
        <v>1900</v>
      </c>
    </row>
    <row r="1103" spans="1:2" x14ac:dyDescent="0.25">
      <c r="A1103" s="34">
        <f t="shared" si="344"/>
        <v>1</v>
      </c>
      <c r="B1103" s="34">
        <f t="shared" si="345"/>
        <v>1900</v>
      </c>
    </row>
    <row r="1104" spans="1:2" x14ac:dyDescent="0.25">
      <c r="A1104" s="34">
        <f t="shared" si="344"/>
        <v>1</v>
      </c>
      <c r="B1104" s="34">
        <f t="shared" si="345"/>
        <v>1900</v>
      </c>
    </row>
    <row r="1105" spans="1:3" x14ac:dyDescent="0.25">
      <c r="A1105" s="34">
        <f t="shared" si="344"/>
        <v>1</v>
      </c>
      <c r="B1105" s="34">
        <f t="shared" si="345"/>
        <v>1900</v>
      </c>
    </row>
    <row r="1106" spans="1:3" x14ac:dyDescent="0.25">
      <c r="A1106" s="34">
        <f t="shared" si="344"/>
        <v>1</v>
      </c>
      <c r="B1106" s="34">
        <f t="shared" si="345"/>
        <v>1900</v>
      </c>
    </row>
    <row r="1107" spans="1:3" x14ac:dyDescent="0.25">
      <c r="A1107" s="34">
        <f t="shared" si="344"/>
        <v>1</v>
      </c>
      <c r="B1107" s="34">
        <f t="shared" si="345"/>
        <v>1900</v>
      </c>
    </row>
    <row r="1108" spans="1:3" x14ac:dyDescent="0.25">
      <c r="A1108" s="34">
        <f t="shared" si="344"/>
        <v>1</v>
      </c>
      <c r="B1108" s="34">
        <f t="shared" si="345"/>
        <v>1900</v>
      </c>
    </row>
    <row r="1109" spans="1:3" x14ac:dyDescent="0.25">
      <c r="A1109" s="34">
        <f t="shared" si="344"/>
        <v>1</v>
      </c>
      <c r="B1109" s="34">
        <f t="shared" si="345"/>
        <v>1900</v>
      </c>
    </row>
    <row r="1110" spans="1:3" x14ac:dyDescent="0.25">
      <c r="A1110" s="34">
        <f t="shared" si="344"/>
        <v>1</v>
      </c>
      <c r="B1110" s="34">
        <f t="shared" si="345"/>
        <v>1900</v>
      </c>
      <c r="C1110" s="134"/>
    </row>
    <row r="1111" spans="1:3" x14ac:dyDescent="0.25">
      <c r="A1111" s="34">
        <f t="shared" si="344"/>
        <v>1</v>
      </c>
      <c r="B1111" s="34">
        <f t="shared" si="345"/>
        <v>1900</v>
      </c>
    </row>
    <row r="1112" spans="1:3" x14ac:dyDescent="0.25">
      <c r="A1112" s="34">
        <f t="shared" si="344"/>
        <v>1</v>
      </c>
      <c r="B1112" s="34">
        <f t="shared" si="345"/>
        <v>1900</v>
      </c>
    </row>
    <row r="1113" spans="1:3" x14ac:dyDescent="0.25">
      <c r="A1113" s="34">
        <f t="shared" si="344"/>
        <v>1</v>
      </c>
      <c r="B1113" s="34">
        <f t="shared" si="345"/>
        <v>1900</v>
      </c>
    </row>
    <row r="1114" spans="1:3" x14ac:dyDescent="0.25">
      <c r="A1114" s="34">
        <f t="shared" si="344"/>
        <v>1</v>
      </c>
      <c r="B1114" s="34">
        <f t="shared" si="345"/>
        <v>1900</v>
      </c>
    </row>
    <row r="1115" spans="1:3" x14ac:dyDescent="0.25">
      <c r="A1115" s="34">
        <f t="shared" si="344"/>
        <v>1</v>
      </c>
      <c r="B1115" s="34">
        <f t="shared" si="345"/>
        <v>1900</v>
      </c>
    </row>
    <row r="1116" spans="1:3" x14ac:dyDescent="0.25">
      <c r="A1116" s="34">
        <f t="shared" si="344"/>
        <v>1</v>
      </c>
      <c r="B1116" s="34">
        <f t="shared" si="345"/>
        <v>1900</v>
      </c>
    </row>
    <row r="1117" spans="1:3" x14ac:dyDescent="0.25">
      <c r="A1117" s="34">
        <f t="shared" si="344"/>
        <v>1</v>
      </c>
      <c r="B1117" s="34">
        <f t="shared" si="345"/>
        <v>1900</v>
      </c>
    </row>
    <row r="1118" spans="1:3" x14ac:dyDescent="0.25">
      <c r="A1118" s="34">
        <f t="shared" si="344"/>
        <v>1</v>
      </c>
      <c r="B1118" s="34">
        <f t="shared" si="345"/>
        <v>1900</v>
      </c>
    </row>
    <row r="1119" spans="1:3" x14ac:dyDescent="0.25">
      <c r="A1119" s="34">
        <f t="shared" si="344"/>
        <v>1</v>
      </c>
      <c r="B1119" s="34">
        <f t="shared" si="345"/>
        <v>1900</v>
      </c>
    </row>
    <row r="1120" spans="1:3" x14ac:dyDescent="0.25">
      <c r="A1120" s="34">
        <f t="shared" si="344"/>
        <v>1</v>
      </c>
      <c r="B1120" s="34">
        <f t="shared" si="345"/>
        <v>1900</v>
      </c>
    </row>
    <row r="1121" spans="1:2" x14ac:dyDescent="0.25">
      <c r="A1121" s="34">
        <f t="shared" si="344"/>
        <v>1</v>
      </c>
      <c r="B1121" s="34">
        <f t="shared" si="345"/>
        <v>1900</v>
      </c>
    </row>
    <row r="1122" spans="1:2" x14ac:dyDescent="0.25">
      <c r="A1122" s="34">
        <f t="shared" si="344"/>
        <v>1</v>
      </c>
      <c r="B1122" s="34">
        <f t="shared" si="345"/>
        <v>1900</v>
      </c>
    </row>
    <row r="1123" spans="1:2" x14ac:dyDescent="0.25">
      <c r="A1123" s="34">
        <f t="shared" si="344"/>
        <v>1</v>
      </c>
      <c r="B1123" s="34">
        <f t="shared" si="345"/>
        <v>1900</v>
      </c>
    </row>
    <row r="1124" spans="1:2" x14ac:dyDescent="0.25">
      <c r="A1124" s="34">
        <f t="shared" si="344"/>
        <v>1</v>
      </c>
      <c r="B1124" s="34">
        <f t="shared" si="345"/>
        <v>1900</v>
      </c>
    </row>
    <row r="1125" spans="1:2" x14ac:dyDescent="0.25">
      <c r="A1125" s="34">
        <f t="shared" si="344"/>
        <v>1</v>
      </c>
      <c r="B1125" s="34">
        <f t="shared" si="345"/>
        <v>1900</v>
      </c>
    </row>
    <row r="1126" spans="1:2" x14ac:dyDescent="0.25">
      <c r="A1126" s="34">
        <f t="shared" si="344"/>
        <v>1</v>
      </c>
      <c r="B1126" s="34">
        <f t="shared" si="345"/>
        <v>1900</v>
      </c>
    </row>
    <row r="1127" spans="1:2" x14ac:dyDescent="0.25">
      <c r="A1127" s="34">
        <f t="shared" si="344"/>
        <v>1</v>
      </c>
      <c r="B1127" s="34">
        <f t="shared" si="345"/>
        <v>1900</v>
      </c>
    </row>
    <row r="1128" spans="1:2" x14ac:dyDescent="0.25">
      <c r="A1128" s="34">
        <f t="shared" si="344"/>
        <v>1</v>
      </c>
      <c r="B1128" s="34">
        <f t="shared" si="345"/>
        <v>1900</v>
      </c>
    </row>
    <row r="1129" spans="1:2" x14ac:dyDescent="0.25">
      <c r="A1129" s="34">
        <f t="shared" si="344"/>
        <v>1</v>
      </c>
      <c r="B1129" s="34">
        <f t="shared" si="345"/>
        <v>1900</v>
      </c>
    </row>
    <row r="1130" spans="1:2" x14ac:dyDescent="0.25">
      <c r="A1130" s="34">
        <f t="shared" si="344"/>
        <v>1</v>
      </c>
      <c r="B1130" s="34">
        <f t="shared" si="345"/>
        <v>1900</v>
      </c>
    </row>
    <row r="1131" spans="1:2" x14ac:dyDescent="0.25">
      <c r="A1131" s="34">
        <f t="shared" si="344"/>
        <v>1</v>
      </c>
      <c r="B1131" s="34">
        <f t="shared" si="345"/>
        <v>1900</v>
      </c>
    </row>
    <row r="1132" spans="1:2" x14ac:dyDescent="0.25">
      <c r="A1132" s="34">
        <f t="shared" si="344"/>
        <v>1</v>
      </c>
      <c r="B1132" s="34">
        <f t="shared" si="345"/>
        <v>1900</v>
      </c>
    </row>
    <row r="1133" spans="1:2" x14ac:dyDescent="0.25">
      <c r="A1133" s="34">
        <f t="shared" si="344"/>
        <v>1</v>
      </c>
      <c r="B1133" s="34">
        <f t="shared" si="345"/>
        <v>1900</v>
      </c>
    </row>
    <row r="1134" spans="1:2" x14ac:dyDescent="0.25">
      <c r="A1134" s="34">
        <f t="shared" si="344"/>
        <v>1</v>
      </c>
      <c r="B1134" s="34">
        <f t="shared" si="345"/>
        <v>1900</v>
      </c>
    </row>
    <row r="1135" spans="1:2" x14ac:dyDescent="0.25">
      <c r="A1135" s="34">
        <f t="shared" si="344"/>
        <v>1</v>
      </c>
      <c r="B1135" s="34">
        <f t="shared" si="345"/>
        <v>1900</v>
      </c>
    </row>
    <row r="1136" spans="1:2" x14ac:dyDescent="0.25">
      <c r="A1136" s="34">
        <f t="shared" si="344"/>
        <v>1</v>
      </c>
      <c r="B1136" s="34">
        <f t="shared" si="345"/>
        <v>1900</v>
      </c>
    </row>
    <row r="1137" spans="1:2" x14ac:dyDescent="0.25">
      <c r="A1137" s="34">
        <f t="shared" si="344"/>
        <v>1</v>
      </c>
      <c r="B1137" s="34">
        <f t="shared" si="345"/>
        <v>1900</v>
      </c>
    </row>
    <row r="1138" spans="1:2" x14ac:dyDescent="0.25">
      <c r="A1138" s="34">
        <f t="shared" si="344"/>
        <v>1</v>
      </c>
      <c r="B1138" s="34">
        <f t="shared" si="345"/>
        <v>1900</v>
      </c>
    </row>
    <row r="1139" spans="1:2" x14ac:dyDescent="0.25">
      <c r="A1139" s="34">
        <f t="shared" si="344"/>
        <v>1</v>
      </c>
      <c r="B1139" s="34">
        <f t="shared" si="345"/>
        <v>1900</v>
      </c>
    </row>
    <row r="1140" spans="1:2" x14ac:dyDescent="0.25">
      <c r="A1140" s="34">
        <f t="shared" si="344"/>
        <v>1</v>
      </c>
      <c r="B1140" s="34">
        <f t="shared" si="345"/>
        <v>1900</v>
      </c>
    </row>
    <row r="1141" spans="1:2" x14ac:dyDescent="0.25">
      <c r="A1141" s="34">
        <f t="shared" si="344"/>
        <v>1</v>
      </c>
      <c r="B1141" s="34">
        <f t="shared" si="345"/>
        <v>1900</v>
      </c>
    </row>
    <row r="1142" spans="1:2" x14ac:dyDescent="0.25">
      <c r="A1142" s="34">
        <f t="shared" si="344"/>
        <v>1</v>
      </c>
      <c r="B1142" s="34">
        <f t="shared" si="345"/>
        <v>1900</v>
      </c>
    </row>
    <row r="1143" spans="1:2" x14ac:dyDescent="0.25">
      <c r="A1143" s="34">
        <f t="shared" si="344"/>
        <v>1</v>
      </c>
      <c r="B1143" s="34">
        <f t="shared" si="345"/>
        <v>1900</v>
      </c>
    </row>
    <row r="1144" spans="1:2" x14ac:dyDescent="0.25">
      <c r="A1144" s="34">
        <f t="shared" si="344"/>
        <v>1</v>
      </c>
      <c r="B1144" s="34">
        <f t="shared" si="345"/>
        <v>1900</v>
      </c>
    </row>
    <row r="1145" spans="1:2" x14ac:dyDescent="0.25">
      <c r="A1145" s="34">
        <f t="shared" si="344"/>
        <v>1</v>
      </c>
      <c r="B1145" s="34">
        <f t="shared" si="345"/>
        <v>1900</v>
      </c>
    </row>
    <row r="1146" spans="1:2" x14ac:dyDescent="0.25">
      <c r="A1146" s="34">
        <f t="shared" si="344"/>
        <v>1</v>
      </c>
      <c r="B1146" s="34">
        <f t="shared" si="345"/>
        <v>1900</v>
      </c>
    </row>
    <row r="1147" spans="1:2" x14ac:dyDescent="0.25">
      <c r="A1147" s="34">
        <f t="shared" si="344"/>
        <v>1</v>
      </c>
      <c r="B1147" s="34">
        <f t="shared" si="345"/>
        <v>1900</v>
      </c>
    </row>
    <row r="1148" spans="1:2" x14ac:dyDescent="0.25">
      <c r="A1148" s="34">
        <f t="shared" si="344"/>
        <v>1</v>
      </c>
      <c r="B1148" s="34">
        <f t="shared" si="345"/>
        <v>1900</v>
      </c>
    </row>
    <row r="1149" spans="1:2" x14ac:dyDescent="0.25">
      <c r="A1149" s="34">
        <f t="shared" si="344"/>
        <v>1</v>
      </c>
      <c r="B1149" s="34">
        <f t="shared" si="345"/>
        <v>1900</v>
      </c>
    </row>
    <row r="1150" spans="1:2" x14ac:dyDescent="0.25">
      <c r="A1150" s="34">
        <f t="shared" si="344"/>
        <v>1</v>
      </c>
      <c r="B1150" s="34">
        <f t="shared" si="345"/>
        <v>1900</v>
      </c>
    </row>
    <row r="1151" spans="1:2" x14ac:dyDescent="0.25">
      <c r="A1151" s="34">
        <f t="shared" si="344"/>
        <v>1</v>
      </c>
      <c r="B1151" s="34">
        <f t="shared" si="345"/>
        <v>1900</v>
      </c>
    </row>
    <row r="1152" spans="1:2" x14ac:dyDescent="0.25">
      <c r="A1152" s="34">
        <f t="shared" ref="A1152:A1215" si="346">MONTH(C1152)</f>
        <v>1</v>
      </c>
      <c r="B1152" s="34">
        <f t="shared" ref="B1152:B1215" si="347">YEAR(C1152)</f>
        <v>1900</v>
      </c>
    </row>
    <row r="1153" spans="1:2" x14ac:dyDescent="0.25">
      <c r="A1153" s="34">
        <f t="shared" si="346"/>
        <v>1</v>
      </c>
      <c r="B1153" s="34">
        <f t="shared" si="347"/>
        <v>1900</v>
      </c>
    </row>
    <row r="1154" spans="1:2" x14ac:dyDescent="0.25">
      <c r="A1154" s="34">
        <f t="shared" si="346"/>
        <v>1</v>
      </c>
      <c r="B1154" s="34">
        <f t="shared" si="347"/>
        <v>1900</v>
      </c>
    </row>
    <row r="1155" spans="1:2" x14ac:dyDescent="0.25">
      <c r="A1155" s="34">
        <f t="shared" si="346"/>
        <v>1</v>
      </c>
      <c r="B1155" s="34">
        <f t="shared" si="347"/>
        <v>1900</v>
      </c>
    </row>
    <row r="1156" spans="1:2" x14ac:dyDescent="0.25">
      <c r="A1156" s="34">
        <f t="shared" si="346"/>
        <v>1</v>
      </c>
      <c r="B1156" s="34">
        <f t="shared" si="347"/>
        <v>1900</v>
      </c>
    </row>
    <row r="1157" spans="1:2" x14ac:dyDescent="0.25">
      <c r="A1157" s="34">
        <f t="shared" si="346"/>
        <v>1</v>
      </c>
      <c r="B1157" s="34">
        <f t="shared" si="347"/>
        <v>1900</v>
      </c>
    </row>
    <row r="1158" spans="1:2" x14ac:dyDescent="0.25">
      <c r="A1158" s="34">
        <f t="shared" si="346"/>
        <v>1</v>
      </c>
      <c r="B1158" s="34">
        <f t="shared" si="347"/>
        <v>1900</v>
      </c>
    </row>
    <row r="1159" spans="1:2" x14ac:dyDescent="0.25">
      <c r="A1159" s="34">
        <f t="shared" si="346"/>
        <v>1</v>
      </c>
      <c r="B1159" s="34">
        <f t="shared" si="347"/>
        <v>1900</v>
      </c>
    </row>
    <row r="1160" spans="1:2" x14ac:dyDescent="0.25">
      <c r="A1160" s="34">
        <f t="shared" si="346"/>
        <v>1</v>
      </c>
      <c r="B1160" s="34">
        <f t="shared" si="347"/>
        <v>1900</v>
      </c>
    </row>
    <row r="1161" spans="1:2" x14ac:dyDescent="0.25">
      <c r="A1161" s="34">
        <f t="shared" si="346"/>
        <v>1</v>
      </c>
      <c r="B1161" s="34">
        <f t="shared" si="347"/>
        <v>1900</v>
      </c>
    </row>
    <row r="1162" spans="1:2" x14ac:dyDescent="0.25">
      <c r="A1162" s="34">
        <f t="shared" si="346"/>
        <v>1</v>
      </c>
      <c r="B1162" s="34">
        <f t="shared" si="347"/>
        <v>1900</v>
      </c>
    </row>
    <row r="1163" spans="1:2" x14ac:dyDescent="0.25">
      <c r="A1163" s="34">
        <f t="shared" si="346"/>
        <v>1</v>
      </c>
      <c r="B1163" s="34">
        <f t="shared" si="347"/>
        <v>1900</v>
      </c>
    </row>
    <row r="1164" spans="1:2" x14ac:dyDescent="0.25">
      <c r="A1164" s="34">
        <f t="shared" si="346"/>
        <v>1</v>
      </c>
      <c r="B1164" s="34">
        <f t="shared" si="347"/>
        <v>1900</v>
      </c>
    </row>
    <row r="1165" spans="1:2" x14ac:dyDescent="0.25">
      <c r="A1165" s="34">
        <f t="shared" si="346"/>
        <v>1</v>
      </c>
      <c r="B1165" s="34">
        <f t="shared" si="347"/>
        <v>1900</v>
      </c>
    </row>
    <row r="1166" spans="1:2" x14ac:dyDescent="0.25">
      <c r="A1166" s="34">
        <f t="shared" si="346"/>
        <v>1</v>
      </c>
      <c r="B1166" s="34">
        <f t="shared" si="347"/>
        <v>1900</v>
      </c>
    </row>
    <row r="1167" spans="1:2" x14ac:dyDescent="0.25">
      <c r="A1167" s="34">
        <f t="shared" si="346"/>
        <v>1</v>
      </c>
      <c r="B1167" s="34">
        <f t="shared" si="347"/>
        <v>1900</v>
      </c>
    </row>
    <row r="1168" spans="1:2" x14ac:dyDescent="0.25">
      <c r="A1168" s="34">
        <f t="shared" si="346"/>
        <v>1</v>
      </c>
      <c r="B1168" s="34">
        <f t="shared" si="347"/>
        <v>1900</v>
      </c>
    </row>
    <row r="1169" spans="1:2" x14ac:dyDescent="0.25">
      <c r="A1169" s="34">
        <f t="shared" si="346"/>
        <v>1</v>
      </c>
      <c r="B1169" s="34">
        <f t="shared" si="347"/>
        <v>1900</v>
      </c>
    </row>
    <row r="1170" spans="1:2" x14ac:dyDescent="0.25">
      <c r="A1170" s="34">
        <f t="shared" si="346"/>
        <v>1</v>
      </c>
      <c r="B1170" s="34">
        <f t="shared" si="347"/>
        <v>1900</v>
      </c>
    </row>
    <row r="1171" spans="1:2" x14ac:dyDescent="0.25">
      <c r="A1171" s="34">
        <f t="shared" si="346"/>
        <v>1</v>
      </c>
      <c r="B1171" s="34">
        <f t="shared" si="347"/>
        <v>1900</v>
      </c>
    </row>
    <row r="1172" spans="1:2" x14ac:dyDescent="0.25">
      <c r="A1172" s="34">
        <f t="shared" si="346"/>
        <v>1</v>
      </c>
      <c r="B1172" s="34">
        <f t="shared" si="347"/>
        <v>1900</v>
      </c>
    </row>
    <row r="1173" spans="1:2" x14ac:dyDescent="0.25">
      <c r="A1173" s="34">
        <f t="shared" si="346"/>
        <v>1</v>
      </c>
      <c r="B1173" s="34">
        <f t="shared" si="347"/>
        <v>1900</v>
      </c>
    </row>
    <row r="1174" spans="1:2" x14ac:dyDescent="0.25">
      <c r="A1174" s="34">
        <f t="shared" si="346"/>
        <v>1</v>
      </c>
      <c r="B1174" s="34">
        <f t="shared" si="347"/>
        <v>1900</v>
      </c>
    </row>
    <row r="1175" spans="1:2" x14ac:dyDescent="0.25">
      <c r="A1175" s="34">
        <f t="shared" si="346"/>
        <v>1</v>
      </c>
      <c r="B1175" s="34">
        <f t="shared" si="347"/>
        <v>1900</v>
      </c>
    </row>
    <row r="1176" spans="1:2" x14ac:dyDescent="0.25">
      <c r="A1176" s="34">
        <f t="shared" si="346"/>
        <v>1</v>
      </c>
      <c r="B1176" s="34">
        <f t="shared" si="347"/>
        <v>1900</v>
      </c>
    </row>
    <row r="1177" spans="1:2" x14ac:dyDescent="0.25">
      <c r="A1177" s="34">
        <f t="shared" si="346"/>
        <v>1</v>
      </c>
      <c r="B1177" s="34">
        <f t="shared" si="347"/>
        <v>1900</v>
      </c>
    </row>
    <row r="1178" spans="1:2" x14ac:dyDescent="0.25">
      <c r="A1178" s="34">
        <f t="shared" si="346"/>
        <v>1</v>
      </c>
      <c r="B1178" s="34">
        <f t="shared" si="347"/>
        <v>1900</v>
      </c>
    </row>
    <row r="1179" spans="1:2" x14ac:dyDescent="0.25">
      <c r="A1179" s="34">
        <f t="shared" si="346"/>
        <v>1</v>
      </c>
      <c r="B1179" s="34">
        <f t="shared" si="347"/>
        <v>1900</v>
      </c>
    </row>
    <row r="1180" spans="1:2" x14ac:dyDescent="0.25">
      <c r="A1180" s="34">
        <f t="shared" si="346"/>
        <v>1</v>
      </c>
      <c r="B1180" s="34">
        <f t="shared" si="347"/>
        <v>1900</v>
      </c>
    </row>
    <row r="1181" spans="1:2" x14ac:dyDescent="0.25">
      <c r="A1181" s="34">
        <f t="shared" si="346"/>
        <v>1</v>
      </c>
      <c r="B1181" s="34">
        <f t="shared" si="347"/>
        <v>1900</v>
      </c>
    </row>
    <row r="1182" spans="1:2" x14ac:dyDescent="0.25">
      <c r="A1182" s="34">
        <f t="shared" si="346"/>
        <v>1</v>
      </c>
      <c r="B1182" s="34">
        <f t="shared" si="347"/>
        <v>1900</v>
      </c>
    </row>
    <row r="1183" spans="1:2" x14ac:dyDescent="0.25">
      <c r="A1183" s="34">
        <f t="shared" si="346"/>
        <v>1</v>
      </c>
      <c r="B1183" s="34">
        <f t="shared" si="347"/>
        <v>1900</v>
      </c>
    </row>
    <row r="1184" spans="1:2" x14ac:dyDescent="0.25">
      <c r="A1184" s="34">
        <f t="shared" si="346"/>
        <v>1</v>
      </c>
      <c r="B1184" s="34">
        <f t="shared" si="347"/>
        <v>1900</v>
      </c>
    </row>
    <row r="1185" spans="1:2" x14ac:dyDescent="0.25">
      <c r="A1185" s="34">
        <f t="shared" si="346"/>
        <v>1</v>
      </c>
      <c r="B1185" s="34">
        <f t="shared" si="347"/>
        <v>1900</v>
      </c>
    </row>
    <row r="1186" spans="1:2" x14ac:dyDescent="0.25">
      <c r="A1186" s="34">
        <f t="shared" si="346"/>
        <v>1</v>
      </c>
      <c r="B1186" s="34">
        <f t="shared" si="347"/>
        <v>1900</v>
      </c>
    </row>
    <row r="1187" spans="1:2" x14ac:dyDescent="0.25">
      <c r="A1187" s="34">
        <f t="shared" si="346"/>
        <v>1</v>
      </c>
      <c r="B1187" s="34">
        <f t="shared" si="347"/>
        <v>1900</v>
      </c>
    </row>
    <row r="1188" spans="1:2" x14ac:dyDescent="0.25">
      <c r="A1188" s="34">
        <f t="shared" si="346"/>
        <v>1</v>
      </c>
      <c r="B1188" s="34">
        <f t="shared" si="347"/>
        <v>1900</v>
      </c>
    </row>
    <row r="1189" spans="1:2" x14ac:dyDescent="0.25">
      <c r="A1189" s="34">
        <f t="shared" si="346"/>
        <v>1</v>
      </c>
      <c r="B1189" s="34">
        <f t="shared" si="347"/>
        <v>1900</v>
      </c>
    </row>
    <row r="1190" spans="1:2" x14ac:dyDescent="0.25">
      <c r="A1190" s="34">
        <f t="shared" si="346"/>
        <v>1</v>
      </c>
      <c r="B1190" s="34">
        <f t="shared" si="347"/>
        <v>1900</v>
      </c>
    </row>
    <row r="1191" spans="1:2" x14ac:dyDescent="0.25">
      <c r="A1191" s="34">
        <f t="shared" si="346"/>
        <v>1</v>
      </c>
      <c r="B1191" s="34">
        <f t="shared" si="347"/>
        <v>1900</v>
      </c>
    </row>
    <row r="1192" spans="1:2" x14ac:dyDescent="0.25">
      <c r="A1192" s="34">
        <f t="shared" si="346"/>
        <v>1</v>
      </c>
      <c r="B1192" s="34">
        <f t="shared" si="347"/>
        <v>1900</v>
      </c>
    </row>
    <row r="1193" spans="1:2" x14ac:dyDescent="0.25">
      <c r="A1193" s="34">
        <f t="shared" si="346"/>
        <v>1</v>
      </c>
      <c r="B1193" s="34">
        <f t="shared" si="347"/>
        <v>1900</v>
      </c>
    </row>
    <row r="1194" spans="1:2" x14ac:dyDescent="0.25">
      <c r="A1194" s="34">
        <f t="shared" si="346"/>
        <v>1</v>
      </c>
      <c r="B1194" s="34">
        <f t="shared" si="347"/>
        <v>1900</v>
      </c>
    </row>
    <row r="1195" spans="1:2" x14ac:dyDescent="0.25">
      <c r="A1195" s="34">
        <f t="shared" si="346"/>
        <v>1</v>
      </c>
      <c r="B1195" s="34">
        <f t="shared" si="347"/>
        <v>1900</v>
      </c>
    </row>
    <row r="1196" spans="1:2" x14ac:dyDescent="0.25">
      <c r="A1196" s="34">
        <f t="shared" si="346"/>
        <v>1</v>
      </c>
      <c r="B1196" s="34">
        <f t="shared" si="347"/>
        <v>1900</v>
      </c>
    </row>
    <row r="1197" spans="1:2" x14ac:dyDescent="0.25">
      <c r="A1197" s="34">
        <f t="shared" si="346"/>
        <v>1</v>
      </c>
      <c r="B1197" s="34">
        <f t="shared" si="347"/>
        <v>1900</v>
      </c>
    </row>
    <row r="1198" spans="1:2" x14ac:dyDescent="0.25">
      <c r="A1198" s="34">
        <f t="shared" si="346"/>
        <v>1</v>
      </c>
      <c r="B1198" s="34">
        <f t="shared" si="347"/>
        <v>1900</v>
      </c>
    </row>
    <row r="1199" spans="1:2" x14ac:dyDescent="0.25">
      <c r="A1199" s="34">
        <f t="shared" si="346"/>
        <v>1</v>
      </c>
      <c r="B1199" s="34">
        <f t="shared" si="347"/>
        <v>1900</v>
      </c>
    </row>
    <row r="1200" spans="1:2" x14ac:dyDescent="0.25">
      <c r="A1200" s="34">
        <f t="shared" si="346"/>
        <v>1</v>
      </c>
      <c r="B1200" s="34">
        <f t="shared" si="347"/>
        <v>1900</v>
      </c>
    </row>
    <row r="1201" spans="1:2" x14ac:dyDescent="0.25">
      <c r="A1201" s="34">
        <f t="shared" si="346"/>
        <v>1</v>
      </c>
      <c r="B1201" s="34">
        <f t="shared" si="347"/>
        <v>1900</v>
      </c>
    </row>
    <row r="1202" spans="1:2" x14ac:dyDescent="0.25">
      <c r="A1202" s="34">
        <f t="shared" si="346"/>
        <v>1</v>
      </c>
      <c r="B1202" s="34">
        <f t="shared" si="347"/>
        <v>1900</v>
      </c>
    </row>
    <row r="1203" spans="1:2" x14ac:dyDescent="0.25">
      <c r="A1203" s="34">
        <f t="shared" si="346"/>
        <v>1</v>
      </c>
      <c r="B1203" s="34">
        <f t="shared" si="347"/>
        <v>1900</v>
      </c>
    </row>
    <row r="1204" spans="1:2" x14ac:dyDescent="0.25">
      <c r="A1204" s="34">
        <f t="shared" si="346"/>
        <v>1</v>
      </c>
      <c r="B1204" s="34">
        <f t="shared" si="347"/>
        <v>1900</v>
      </c>
    </row>
    <row r="1205" spans="1:2" x14ac:dyDescent="0.25">
      <c r="A1205" s="34">
        <f t="shared" si="346"/>
        <v>1</v>
      </c>
      <c r="B1205" s="34">
        <f t="shared" si="347"/>
        <v>1900</v>
      </c>
    </row>
    <row r="1206" spans="1:2" x14ac:dyDescent="0.25">
      <c r="A1206" s="34">
        <f t="shared" si="346"/>
        <v>1</v>
      </c>
      <c r="B1206" s="34">
        <f t="shared" si="347"/>
        <v>1900</v>
      </c>
    </row>
    <row r="1207" spans="1:2" x14ac:dyDescent="0.25">
      <c r="A1207" s="34">
        <f t="shared" si="346"/>
        <v>1</v>
      </c>
      <c r="B1207" s="34">
        <f t="shared" si="347"/>
        <v>1900</v>
      </c>
    </row>
    <row r="1208" spans="1:2" x14ac:dyDescent="0.25">
      <c r="A1208" s="34">
        <f t="shared" si="346"/>
        <v>1</v>
      </c>
      <c r="B1208" s="34">
        <f t="shared" si="347"/>
        <v>1900</v>
      </c>
    </row>
    <row r="1209" spans="1:2" x14ac:dyDescent="0.25">
      <c r="A1209" s="34">
        <f t="shared" si="346"/>
        <v>1</v>
      </c>
      <c r="B1209" s="34">
        <f t="shared" si="347"/>
        <v>1900</v>
      </c>
    </row>
    <row r="1210" spans="1:2" x14ac:dyDescent="0.25">
      <c r="A1210" s="34">
        <f t="shared" si="346"/>
        <v>1</v>
      </c>
      <c r="B1210" s="34">
        <f t="shared" si="347"/>
        <v>1900</v>
      </c>
    </row>
    <row r="1211" spans="1:2" x14ac:dyDescent="0.25">
      <c r="A1211" s="34">
        <f t="shared" si="346"/>
        <v>1</v>
      </c>
      <c r="B1211" s="34">
        <f t="shared" si="347"/>
        <v>1900</v>
      </c>
    </row>
    <row r="1212" spans="1:2" x14ac:dyDescent="0.25">
      <c r="A1212" s="34">
        <f t="shared" si="346"/>
        <v>1</v>
      </c>
      <c r="B1212" s="34">
        <f t="shared" si="347"/>
        <v>1900</v>
      </c>
    </row>
    <row r="1213" spans="1:2" x14ac:dyDescent="0.25">
      <c r="A1213" s="34">
        <f t="shared" si="346"/>
        <v>1</v>
      </c>
      <c r="B1213" s="34">
        <f t="shared" si="347"/>
        <v>1900</v>
      </c>
    </row>
    <row r="1214" spans="1:2" x14ac:dyDescent="0.25">
      <c r="A1214" s="34">
        <f t="shared" si="346"/>
        <v>1</v>
      </c>
      <c r="B1214" s="34">
        <f t="shared" si="347"/>
        <v>1900</v>
      </c>
    </row>
    <row r="1215" spans="1:2" x14ac:dyDescent="0.25">
      <c r="A1215" s="34">
        <f t="shared" si="346"/>
        <v>1</v>
      </c>
      <c r="B1215" s="34">
        <f t="shared" si="347"/>
        <v>1900</v>
      </c>
    </row>
    <row r="1216" spans="1:2" x14ac:dyDescent="0.25">
      <c r="A1216" s="34">
        <f t="shared" ref="A1216:A1279" si="348">MONTH(C1216)</f>
        <v>1</v>
      </c>
      <c r="B1216" s="34">
        <f t="shared" ref="B1216:B1279" si="349">YEAR(C1216)</f>
        <v>1900</v>
      </c>
    </row>
    <row r="1217" spans="1:2" x14ac:dyDescent="0.25">
      <c r="A1217" s="34">
        <f t="shared" si="348"/>
        <v>1</v>
      </c>
      <c r="B1217" s="34">
        <f t="shared" si="349"/>
        <v>1900</v>
      </c>
    </row>
    <row r="1218" spans="1:2" x14ac:dyDescent="0.25">
      <c r="A1218" s="34">
        <f t="shared" si="348"/>
        <v>1</v>
      </c>
      <c r="B1218" s="34">
        <f t="shared" si="349"/>
        <v>1900</v>
      </c>
    </row>
    <row r="1219" spans="1:2" x14ac:dyDescent="0.25">
      <c r="A1219" s="34">
        <f t="shared" si="348"/>
        <v>1</v>
      </c>
      <c r="B1219" s="34">
        <f t="shared" si="349"/>
        <v>1900</v>
      </c>
    </row>
    <row r="1220" spans="1:2" x14ac:dyDescent="0.25">
      <c r="A1220" s="34">
        <f t="shared" si="348"/>
        <v>1</v>
      </c>
      <c r="B1220" s="34">
        <f t="shared" si="349"/>
        <v>1900</v>
      </c>
    </row>
    <row r="1221" spans="1:2" x14ac:dyDescent="0.25">
      <c r="A1221" s="34">
        <f t="shared" si="348"/>
        <v>1</v>
      </c>
      <c r="B1221" s="34">
        <f t="shared" si="349"/>
        <v>1900</v>
      </c>
    </row>
    <row r="1222" spans="1:2" x14ac:dyDescent="0.25">
      <c r="A1222" s="34">
        <f t="shared" si="348"/>
        <v>1</v>
      </c>
      <c r="B1222" s="34">
        <f t="shared" si="349"/>
        <v>1900</v>
      </c>
    </row>
    <row r="1223" spans="1:2" x14ac:dyDescent="0.25">
      <c r="A1223" s="34">
        <f t="shared" si="348"/>
        <v>1</v>
      </c>
      <c r="B1223" s="34">
        <f t="shared" si="349"/>
        <v>1900</v>
      </c>
    </row>
    <row r="1224" spans="1:2" x14ac:dyDescent="0.25">
      <c r="A1224" s="34">
        <f t="shared" si="348"/>
        <v>1</v>
      </c>
      <c r="B1224" s="34">
        <f t="shared" si="349"/>
        <v>1900</v>
      </c>
    </row>
    <row r="1225" spans="1:2" x14ac:dyDescent="0.25">
      <c r="A1225" s="34">
        <f t="shared" si="348"/>
        <v>1</v>
      </c>
      <c r="B1225" s="34">
        <f t="shared" si="349"/>
        <v>1900</v>
      </c>
    </row>
    <row r="1226" spans="1:2" x14ac:dyDescent="0.25">
      <c r="A1226" s="34">
        <f t="shared" si="348"/>
        <v>1</v>
      </c>
      <c r="B1226" s="34">
        <f t="shared" si="349"/>
        <v>1900</v>
      </c>
    </row>
    <row r="1227" spans="1:2" x14ac:dyDescent="0.25">
      <c r="A1227" s="34">
        <f t="shared" si="348"/>
        <v>1</v>
      </c>
      <c r="B1227" s="34">
        <f t="shared" si="349"/>
        <v>1900</v>
      </c>
    </row>
    <row r="1228" spans="1:2" x14ac:dyDescent="0.25">
      <c r="A1228" s="34">
        <f t="shared" si="348"/>
        <v>1</v>
      </c>
      <c r="B1228" s="34">
        <f t="shared" si="349"/>
        <v>1900</v>
      </c>
    </row>
    <row r="1229" spans="1:2" x14ac:dyDescent="0.25">
      <c r="A1229" s="34">
        <f t="shared" si="348"/>
        <v>1</v>
      </c>
      <c r="B1229" s="34">
        <f t="shared" si="349"/>
        <v>1900</v>
      </c>
    </row>
    <row r="1230" spans="1:2" x14ac:dyDescent="0.25">
      <c r="A1230" s="34">
        <f t="shared" si="348"/>
        <v>1</v>
      </c>
      <c r="B1230" s="34">
        <f t="shared" si="349"/>
        <v>1900</v>
      </c>
    </row>
    <row r="1231" spans="1:2" x14ac:dyDescent="0.25">
      <c r="A1231" s="34">
        <f t="shared" si="348"/>
        <v>1</v>
      </c>
      <c r="B1231" s="34">
        <f t="shared" si="349"/>
        <v>1900</v>
      </c>
    </row>
    <row r="1232" spans="1:2" x14ac:dyDescent="0.25">
      <c r="A1232" s="34">
        <f t="shared" si="348"/>
        <v>1</v>
      </c>
      <c r="B1232" s="34">
        <f t="shared" si="349"/>
        <v>1900</v>
      </c>
    </row>
    <row r="1233" spans="1:2" x14ac:dyDescent="0.25">
      <c r="A1233" s="34">
        <f t="shared" si="348"/>
        <v>1</v>
      </c>
      <c r="B1233" s="34">
        <f t="shared" si="349"/>
        <v>1900</v>
      </c>
    </row>
    <row r="1234" spans="1:2" x14ac:dyDescent="0.25">
      <c r="A1234" s="34">
        <f t="shared" si="348"/>
        <v>1</v>
      </c>
      <c r="B1234" s="34">
        <f t="shared" si="349"/>
        <v>1900</v>
      </c>
    </row>
    <row r="1235" spans="1:2" x14ac:dyDescent="0.25">
      <c r="A1235" s="34">
        <f t="shared" si="348"/>
        <v>1</v>
      </c>
      <c r="B1235" s="34">
        <f t="shared" si="349"/>
        <v>1900</v>
      </c>
    </row>
    <row r="1236" spans="1:2" x14ac:dyDescent="0.25">
      <c r="A1236" s="34">
        <f t="shared" si="348"/>
        <v>1</v>
      </c>
      <c r="B1236" s="34">
        <f t="shared" si="349"/>
        <v>1900</v>
      </c>
    </row>
    <row r="1237" spans="1:2" x14ac:dyDescent="0.25">
      <c r="A1237" s="34">
        <f t="shared" si="348"/>
        <v>1</v>
      </c>
      <c r="B1237" s="34">
        <f t="shared" si="349"/>
        <v>1900</v>
      </c>
    </row>
    <row r="1238" spans="1:2" x14ac:dyDescent="0.25">
      <c r="A1238" s="34">
        <f t="shared" si="348"/>
        <v>1</v>
      </c>
      <c r="B1238" s="34">
        <f t="shared" si="349"/>
        <v>1900</v>
      </c>
    </row>
    <row r="1239" spans="1:2" x14ac:dyDescent="0.25">
      <c r="A1239" s="34">
        <f t="shared" si="348"/>
        <v>1</v>
      </c>
      <c r="B1239" s="34">
        <f t="shared" si="349"/>
        <v>1900</v>
      </c>
    </row>
    <row r="1240" spans="1:2" x14ac:dyDescent="0.25">
      <c r="A1240" s="34">
        <f t="shared" si="348"/>
        <v>1</v>
      </c>
      <c r="B1240" s="34">
        <f t="shared" si="349"/>
        <v>1900</v>
      </c>
    </row>
    <row r="1241" spans="1:2" x14ac:dyDescent="0.25">
      <c r="A1241" s="34">
        <f t="shared" si="348"/>
        <v>1</v>
      </c>
      <c r="B1241" s="34">
        <f t="shared" si="349"/>
        <v>1900</v>
      </c>
    </row>
    <row r="1242" spans="1:2" x14ac:dyDescent="0.25">
      <c r="A1242" s="34">
        <f t="shared" si="348"/>
        <v>1</v>
      </c>
      <c r="B1242" s="34">
        <f t="shared" si="349"/>
        <v>1900</v>
      </c>
    </row>
    <row r="1243" spans="1:2" x14ac:dyDescent="0.25">
      <c r="A1243" s="34">
        <f t="shared" si="348"/>
        <v>1</v>
      </c>
      <c r="B1243" s="34">
        <f t="shared" si="349"/>
        <v>1900</v>
      </c>
    </row>
    <row r="1244" spans="1:2" x14ac:dyDescent="0.25">
      <c r="A1244" s="34">
        <f t="shared" si="348"/>
        <v>1</v>
      </c>
      <c r="B1244" s="34">
        <f t="shared" si="349"/>
        <v>1900</v>
      </c>
    </row>
    <row r="1245" spans="1:2" x14ac:dyDescent="0.25">
      <c r="A1245" s="34">
        <f t="shared" si="348"/>
        <v>1</v>
      </c>
      <c r="B1245" s="34">
        <f t="shared" si="349"/>
        <v>1900</v>
      </c>
    </row>
    <row r="1246" spans="1:2" x14ac:dyDescent="0.25">
      <c r="A1246" s="34">
        <f t="shared" si="348"/>
        <v>1</v>
      </c>
      <c r="B1246" s="34">
        <f t="shared" si="349"/>
        <v>1900</v>
      </c>
    </row>
    <row r="1247" spans="1:2" x14ac:dyDescent="0.25">
      <c r="A1247" s="34">
        <f t="shared" si="348"/>
        <v>1</v>
      </c>
      <c r="B1247" s="34">
        <f t="shared" si="349"/>
        <v>1900</v>
      </c>
    </row>
    <row r="1248" spans="1:2" x14ac:dyDescent="0.25">
      <c r="A1248" s="34">
        <f t="shared" si="348"/>
        <v>1</v>
      </c>
      <c r="B1248" s="34">
        <f t="shared" si="349"/>
        <v>1900</v>
      </c>
    </row>
    <row r="1249" spans="1:2" x14ac:dyDescent="0.25">
      <c r="A1249" s="34">
        <f t="shared" si="348"/>
        <v>1</v>
      </c>
      <c r="B1249" s="34">
        <f t="shared" si="349"/>
        <v>1900</v>
      </c>
    </row>
    <row r="1250" spans="1:2" x14ac:dyDescent="0.25">
      <c r="A1250" s="34">
        <f t="shared" si="348"/>
        <v>1</v>
      </c>
      <c r="B1250" s="34">
        <f t="shared" si="349"/>
        <v>1900</v>
      </c>
    </row>
    <row r="1251" spans="1:2" x14ac:dyDescent="0.25">
      <c r="A1251" s="34">
        <f t="shared" si="348"/>
        <v>1</v>
      </c>
      <c r="B1251" s="34">
        <f t="shared" si="349"/>
        <v>1900</v>
      </c>
    </row>
    <row r="1252" spans="1:2" x14ac:dyDescent="0.25">
      <c r="A1252" s="34">
        <f t="shared" si="348"/>
        <v>1</v>
      </c>
      <c r="B1252" s="34">
        <f t="shared" si="349"/>
        <v>1900</v>
      </c>
    </row>
    <row r="1253" spans="1:2" x14ac:dyDescent="0.25">
      <c r="A1253" s="34">
        <f t="shared" si="348"/>
        <v>1</v>
      </c>
      <c r="B1253" s="34">
        <f t="shared" si="349"/>
        <v>1900</v>
      </c>
    </row>
    <row r="1254" spans="1:2" x14ac:dyDescent="0.25">
      <c r="A1254" s="34">
        <f t="shared" si="348"/>
        <v>1</v>
      </c>
      <c r="B1254" s="34">
        <f t="shared" si="349"/>
        <v>1900</v>
      </c>
    </row>
    <row r="1255" spans="1:2" x14ac:dyDescent="0.25">
      <c r="A1255" s="34">
        <f t="shared" si="348"/>
        <v>1</v>
      </c>
      <c r="B1255" s="34">
        <f t="shared" si="349"/>
        <v>1900</v>
      </c>
    </row>
    <row r="1256" spans="1:2" x14ac:dyDescent="0.25">
      <c r="A1256" s="34">
        <f t="shared" si="348"/>
        <v>1</v>
      </c>
      <c r="B1256" s="34">
        <f t="shared" si="349"/>
        <v>1900</v>
      </c>
    </row>
    <row r="1257" spans="1:2" x14ac:dyDescent="0.25">
      <c r="A1257" s="34">
        <f t="shared" si="348"/>
        <v>1</v>
      </c>
      <c r="B1257" s="34">
        <f t="shared" si="349"/>
        <v>1900</v>
      </c>
    </row>
    <row r="1258" spans="1:2" x14ac:dyDescent="0.25">
      <c r="A1258" s="34">
        <f t="shared" si="348"/>
        <v>1</v>
      </c>
      <c r="B1258" s="34">
        <f t="shared" si="349"/>
        <v>1900</v>
      </c>
    </row>
    <row r="1259" spans="1:2" x14ac:dyDescent="0.25">
      <c r="A1259" s="34">
        <f t="shared" si="348"/>
        <v>1</v>
      </c>
      <c r="B1259" s="34">
        <f t="shared" si="349"/>
        <v>1900</v>
      </c>
    </row>
    <row r="1260" spans="1:2" x14ac:dyDescent="0.25">
      <c r="A1260" s="34">
        <f t="shared" si="348"/>
        <v>1</v>
      </c>
      <c r="B1260" s="34">
        <f t="shared" si="349"/>
        <v>1900</v>
      </c>
    </row>
    <row r="1261" spans="1:2" x14ac:dyDescent="0.25">
      <c r="A1261" s="34">
        <f t="shared" si="348"/>
        <v>1</v>
      </c>
      <c r="B1261" s="34">
        <f t="shared" si="349"/>
        <v>1900</v>
      </c>
    </row>
    <row r="1262" spans="1:2" x14ac:dyDescent="0.25">
      <c r="A1262" s="34">
        <f t="shared" si="348"/>
        <v>1</v>
      </c>
      <c r="B1262" s="34">
        <f t="shared" si="349"/>
        <v>1900</v>
      </c>
    </row>
    <row r="1263" spans="1:2" x14ac:dyDescent="0.25">
      <c r="A1263" s="34">
        <f t="shared" si="348"/>
        <v>1</v>
      </c>
      <c r="B1263" s="34">
        <f t="shared" si="349"/>
        <v>1900</v>
      </c>
    </row>
    <row r="1264" spans="1:2" x14ac:dyDescent="0.25">
      <c r="A1264" s="34">
        <f t="shared" si="348"/>
        <v>1</v>
      </c>
      <c r="B1264" s="34">
        <f t="shared" si="349"/>
        <v>1900</v>
      </c>
    </row>
    <row r="1265" spans="1:2" x14ac:dyDescent="0.25">
      <c r="A1265" s="34">
        <f t="shared" si="348"/>
        <v>1</v>
      </c>
      <c r="B1265" s="34">
        <f t="shared" si="349"/>
        <v>1900</v>
      </c>
    </row>
    <row r="1266" spans="1:2" x14ac:dyDescent="0.25">
      <c r="A1266" s="34">
        <f t="shared" si="348"/>
        <v>1</v>
      </c>
      <c r="B1266" s="34">
        <f t="shared" si="349"/>
        <v>1900</v>
      </c>
    </row>
    <row r="1267" spans="1:2" x14ac:dyDescent="0.25">
      <c r="A1267" s="34">
        <f t="shared" si="348"/>
        <v>1</v>
      </c>
      <c r="B1267" s="34">
        <f t="shared" si="349"/>
        <v>1900</v>
      </c>
    </row>
    <row r="1268" spans="1:2" x14ac:dyDescent="0.25">
      <c r="A1268" s="34">
        <f t="shared" si="348"/>
        <v>1</v>
      </c>
      <c r="B1268" s="34">
        <f t="shared" si="349"/>
        <v>1900</v>
      </c>
    </row>
    <row r="1269" spans="1:2" x14ac:dyDescent="0.25">
      <c r="A1269" s="34">
        <f t="shared" si="348"/>
        <v>1</v>
      </c>
      <c r="B1269" s="34">
        <f t="shared" si="349"/>
        <v>1900</v>
      </c>
    </row>
    <row r="1270" spans="1:2" x14ac:dyDescent="0.25">
      <c r="A1270" s="34">
        <f t="shared" si="348"/>
        <v>1</v>
      </c>
      <c r="B1270" s="34">
        <f t="shared" si="349"/>
        <v>1900</v>
      </c>
    </row>
    <row r="1271" spans="1:2" x14ac:dyDescent="0.25">
      <c r="A1271" s="34">
        <f t="shared" si="348"/>
        <v>1</v>
      </c>
      <c r="B1271" s="34">
        <f t="shared" si="349"/>
        <v>1900</v>
      </c>
    </row>
    <row r="1272" spans="1:2" x14ac:dyDescent="0.25">
      <c r="A1272" s="34">
        <f t="shared" si="348"/>
        <v>1</v>
      </c>
      <c r="B1272" s="34">
        <f t="shared" si="349"/>
        <v>1900</v>
      </c>
    </row>
    <row r="1273" spans="1:2" x14ac:dyDescent="0.25">
      <c r="A1273" s="34">
        <f t="shared" si="348"/>
        <v>1</v>
      </c>
      <c r="B1273" s="34">
        <f t="shared" si="349"/>
        <v>1900</v>
      </c>
    </row>
    <row r="1274" spans="1:2" x14ac:dyDescent="0.25">
      <c r="A1274" s="34">
        <f t="shared" si="348"/>
        <v>1</v>
      </c>
      <c r="B1274" s="34">
        <f t="shared" si="349"/>
        <v>1900</v>
      </c>
    </row>
    <row r="1275" spans="1:2" x14ac:dyDescent="0.25">
      <c r="A1275" s="34">
        <f t="shared" si="348"/>
        <v>1</v>
      </c>
      <c r="B1275" s="34">
        <f t="shared" si="349"/>
        <v>1900</v>
      </c>
    </row>
    <row r="1276" spans="1:2" x14ac:dyDescent="0.25">
      <c r="A1276" s="34">
        <f t="shared" si="348"/>
        <v>1</v>
      </c>
      <c r="B1276" s="34">
        <f t="shared" si="349"/>
        <v>1900</v>
      </c>
    </row>
    <row r="1277" spans="1:2" x14ac:dyDescent="0.25">
      <c r="A1277" s="34">
        <f t="shared" si="348"/>
        <v>1</v>
      </c>
      <c r="B1277" s="34">
        <f t="shared" si="349"/>
        <v>1900</v>
      </c>
    </row>
    <row r="1278" spans="1:2" x14ac:dyDescent="0.25">
      <c r="A1278" s="34">
        <f t="shared" si="348"/>
        <v>1</v>
      </c>
      <c r="B1278" s="34">
        <f t="shared" si="349"/>
        <v>1900</v>
      </c>
    </row>
    <row r="1279" spans="1:2" x14ac:dyDescent="0.25">
      <c r="A1279" s="34">
        <f t="shared" si="348"/>
        <v>1</v>
      </c>
      <c r="B1279" s="34">
        <f t="shared" si="349"/>
        <v>1900</v>
      </c>
    </row>
    <row r="1280" spans="1:2" x14ac:dyDescent="0.25">
      <c r="A1280" s="34">
        <f t="shared" ref="A1280:A1343" si="350">MONTH(C1280)</f>
        <v>1</v>
      </c>
      <c r="B1280" s="34">
        <f t="shared" ref="B1280:B1343" si="351">YEAR(C1280)</f>
        <v>1900</v>
      </c>
    </row>
    <row r="1281" spans="1:2" x14ac:dyDescent="0.25">
      <c r="A1281" s="34">
        <f t="shared" si="350"/>
        <v>1</v>
      </c>
      <c r="B1281" s="34">
        <f t="shared" si="351"/>
        <v>1900</v>
      </c>
    </row>
    <row r="1282" spans="1:2" x14ac:dyDescent="0.25">
      <c r="A1282" s="34">
        <f t="shared" si="350"/>
        <v>1</v>
      </c>
      <c r="B1282" s="34">
        <f t="shared" si="351"/>
        <v>1900</v>
      </c>
    </row>
    <row r="1283" spans="1:2" x14ac:dyDescent="0.25">
      <c r="A1283" s="34">
        <f t="shared" si="350"/>
        <v>1</v>
      </c>
      <c r="B1283" s="34">
        <f t="shared" si="351"/>
        <v>1900</v>
      </c>
    </row>
    <row r="1284" spans="1:2" x14ac:dyDescent="0.25">
      <c r="A1284" s="34">
        <f t="shared" si="350"/>
        <v>1</v>
      </c>
      <c r="B1284" s="34">
        <f t="shared" si="351"/>
        <v>1900</v>
      </c>
    </row>
    <row r="1285" spans="1:2" x14ac:dyDescent="0.25">
      <c r="A1285" s="34">
        <f t="shared" si="350"/>
        <v>1</v>
      </c>
      <c r="B1285" s="34">
        <f t="shared" si="351"/>
        <v>1900</v>
      </c>
    </row>
    <row r="1286" spans="1:2" x14ac:dyDescent="0.25">
      <c r="A1286" s="34">
        <f t="shared" si="350"/>
        <v>1</v>
      </c>
      <c r="B1286" s="34">
        <f t="shared" si="351"/>
        <v>1900</v>
      </c>
    </row>
    <row r="1287" spans="1:2" x14ac:dyDescent="0.25">
      <c r="A1287" s="34">
        <f t="shared" si="350"/>
        <v>1</v>
      </c>
      <c r="B1287" s="34">
        <f t="shared" si="351"/>
        <v>1900</v>
      </c>
    </row>
    <row r="1288" spans="1:2" x14ac:dyDescent="0.25">
      <c r="A1288" s="34">
        <f t="shared" si="350"/>
        <v>1</v>
      </c>
      <c r="B1288" s="34">
        <f t="shared" si="351"/>
        <v>1900</v>
      </c>
    </row>
    <row r="1289" spans="1:2" x14ac:dyDescent="0.25">
      <c r="A1289" s="34">
        <f t="shared" si="350"/>
        <v>1</v>
      </c>
      <c r="B1289" s="34">
        <f t="shared" si="351"/>
        <v>1900</v>
      </c>
    </row>
    <row r="1290" spans="1:2" x14ac:dyDescent="0.25">
      <c r="A1290" s="34">
        <f t="shared" si="350"/>
        <v>1</v>
      </c>
      <c r="B1290" s="34">
        <f t="shared" si="351"/>
        <v>1900</v>
      </c>
    </row>
    <row r="1291" spans="1:2" x14ac:dyDescent="0.25">
      <c r="A1291" s="34">
        <f t="shared" si="350"/>
        <v>1</v>
      </c>
      <c r="B1291" s="34">
        <f t="shared" si="351"/>
        <v>1900</v>
      </c>
    </row>
    <row r="1292" spans="1:2" x14ac:dyDescent="0.25">
      <c r="A1292" s="34">
        <f t="shared" si="350"/>
        <v>1</v>
      </c>
      <c r="B1292" s="34">
        <f t="shared" si="351"/>
        <v>1900</v>
      </c>
    </row>
    <row r="1293" spans="1:2" x14ac:dyDescent="0.25">
      <c r="A1293" s="34">
        <f t="shared" si="350"/>
        <v>1</v>
      </c>
      <c r="B1293" s="34">
        <f t="shared" si="351"/>
        <v>1900</v>
      </c>
    </row>
    <row r="1294" spans="1:2" x14ac:dyDescent="0.25">
      <c r="A1294" s="34">
        <f t="shared" si="350"/>
        <v>1</v>
      </c>
      <c r="B1294" s="34">
        <f t="shared" si="351"/>
        <v>1900</v>
      </c>
    </row>
    <row r="1295" spans="1:2" x14ac:dyDescent="0.25">
      <c r="A1295" s="34">
        <f t="shared" si="350"/>
        <v>1</v>
      </c>
      <c r="B1295" s="34">
        <f t="shared" si="351"/>
        <v>1900</v>
      </c>
    </row>
    <row r="1296" spans="1:2" x14ac:dyDescent="0.25">
      <c r="A1296" s="34">
        <f t="shared" si="350"/>
        <v>1</v>
      </c>
      <c r="B1296" s="34">
        <f t="shared" si="351"/>
        <v>1900</v>
      </c>
    </row>
    <row r="1297" spans="1:2" x14ac:dyDescent="0.25">
      <c r="A1297" s="34">
        <f t="shared" si="350"/>
        <v>1</v>
      </c>
      <c r="B1297" s="34">
        <f t="shared" si="351"/>
        <v>1900</v>
      </c>
    </row>
    <row r="1298" spans="1:2" x14ac:dyDescent="0.25">
      <c r="A1298" s="34">
        <f t="shared" si="350"/>
        <v>1</v>
      </c>
      <c r="B1298" s="34">
        <f t="shared" si="351"/>
        <v>1900</v>
      </c>
    </row>
    <row r="1299" spans="1:2" x14ac:dyDescent="0.25">
      <c r="A1299" s="34">
        <f t="shared" si="350"/>
        <v>1</v>
      </c>
      <c r="B1299" s="34">
        <f t="shared" si="351"/>
        <v>1900</v>
      </c>
    </row>
    <row r="1300" spans="1:2" x14ac:dyDescent="0.25">
      <c r="A1300" s="34">
        <f t="shared" si="350"/>
        <v>1</v>
      </c>
      <c r="B1300" s="34">
        <f t="shared" si="351"/>
        <v>1900</v>
      </c>
    </row>
    <row r="1301" spans="1:2" x14ac:dyDescent="0.25">
      <c r="A1301" s="34">
        <f t="shared" si="350"/>
        <v>1</v>
      </c>
      <c r="B1301" s="34">
        <f t="shared" si="351"/>
        <v>1900</v>
      </c>
    </row>
    <row r="1302" spans="1:2" x14ac:dyDescent="0.25">
      <c r="A1302" s="34">
        <f t="shared" si="350"/>
        <v>1</v>
      </c>
      <c r="B1302" s="34">
        <f t="shared" si="351"/>
        <v>1900</v>
      </c>
    </row>
    <row r="1303" spans="1:2" x14ac:dyDescent="0.25">
      <c r="A1303" s="34">
        <f t="shared" si="350"/>
        <v>1</v>
      </c>
      <c r="B1303" s="34">
        <f t="shared" si="351"/>
        <v>1900</v>
      </c>
    </row>
    <row r="1304" spans="1:2" x14ac:dyDescent="0.25">
      <c r="A1304" s="34">
        <f t="shared" si="350"/>
        <v>1</v>
      </c>
      <c r="B1304" s="34">
        <f t="shared" si="351"/>
        <v>1900</v>
      </c>
    </row>
    <row r="1305" spans="1:2" x14ac:dyDescent="0.25">
      <c r="A1305" s="34">
        <f t="shared" si="350"/>
        <v>1</v>
      </c>
      <c r="B1305" s="34">
        <f t="shared" si="351"/>
        <v>1900</v>
      </c>
    </row>
    <row r="1306" spans="1:2" x14ac:dyDescent="0.25">
      <c r="A1306" s="34">
        <f t="shared" si="350"/>
        <v>1</v>
      </c>
      <c r="B1306" s="34">
        <f t="shared" si="351"/>
        <v>1900</v>
      </c>
    </row>
    <row r="1307" spans="1:2" x14ac:dyDescent="0.25">
      <c r="A1307" s="34">
        <f t="shared" si="350"/>
        <v>1</v>
      </c>
      <c r="B1307" s="34">
        <f t="shared" si="351"/>
        <v>1900</v>
      </c>
    </row>
    <row r="1308" spans="1:2" x14ac:dyDescent="0.25">
      <c r="A1308" s="34">
        <f t="shared" si="350"/>
        <v>1</v>
      </c>
      <c r="B1308" s="34">
        <f t="shared" si="351"/>
        <v>1900</v>
      </c>
    </row>
    <row r="1309" spans="1:2" x14ac:dyDescent="0.25">
      <c r="A1309" s="34">
        <f t="shared" si="350"/>
        <v>1</v>
      </c>
      <c r="B1309" s="34">
        <f t="shared" si="351"/>
        <v>1900</v>
      </c>
    </row>
    <row r="1310" spans="1:2" x14ac:dyDescent="0.25">
      <c r="A1310" s="34">
        <f t="shared" si="350"/>
        <v>1</v>
      </c>
      <c r="B1310" s="34">
        <f t="shared" si="351"/>
        <v>1900</v>
      </c>
    </row>
    <row r="1311" spans="1:2" x14ac:dyDescent="0.25">
      <c r="A1311" s="34">
        <f t="shared" si="350"/>
        <v>1</v>
      </c>
      <c r="B1311" s="34">
        <f t="shared" si="351"/>
        <v>1900</v>
      </c>
    </row>
    <row r="1312" spans="1:2" x14ac:dyDescent="0.25">
      <c r="A1312" s="34">
        <f t="shared" si="350"/>
        <v>1</v>
      </c>
      <c r="B1312" s="34">
        <f t="shared" si="351"/>
        <v>1900</v>
      </c>
    </row>
    <row r="1313" spans="1:2" x14ac:dyDescent="0.25">
      <c r="A1313" s="34">
        <f t="shared" si="350"/>
        <v>1</v>
      </c>
      <c r="B1313" s="34">
        <f t="shared" si="351"/>
        <v>1900</v>
      </c>
    </row>
    <row r="1314" spans="1:2" x14ac:dyDescent="0.25">
      <c r="A1314" s="34">
        <f t="shared" si="350"/>
        <v>1</v>
      </c>
      <c r="B1314" s="34">
        <f t="shared" si="351"/>
        <v>1900</v>
      </c>
    </row>
    <row r="1315" spans="1:2" x14ac:dyDescent="0.25">
      <c r="A1315" s="34">
        <f t="shared" si="350"/>
        <v>1</v>
      </c>
      <c r="B1315" s="34">
        <f t="shared" si="351"/>
        <v>1900</v>
      </c>
    </row>
    <row r="1316" spans="1:2" x14ac:dyDescent="0.25">
      <c r="A1316" s="34">
        <f t="shared" si="350"/>
        <v>1</v>
      </c>
      <c r="B1316" s="34">
        <f t="shared" si="351"/>
        <v>1900</v>
      </c>
    </row>
    <row r="1317" spans="1:2" x14ac:dyDescent="0.25">
      <c r="A1317" s="34">
        <f t="shared" si="350"/>
        <v>1</v>
      </c>
      <c r="B1317" s="34">
        <f t="shared" si="351"/>
        <v>1900</v>
      </c>
    </row>
    <row r="1318" spans="1:2" x14ac:dyDescent="0.25">
      <c r="A1318" s="34">
        <f t="shared" si="350"/>
        <v>1</v>
      </c>
      <c r="B1318" s="34">
        <f t="shared" si="351"/>
        <v>1900</v>
      </c>
    </row>
    <row r="1319" spans="1:2" x14ac:dyDescent="0.25">
      <c r="A1319" s="34">
        <f t="shared" si="350"/>
        <v>1</v>
      </c>
      <c r="B1319" s="34">
        <f t="shared" si="351"/>
        <v>1900</v>
      </c>
    </row>
    <row r="1320" spans="1:2" x14ac:dyDescent="0.25">
      <c r="A1320" s="34">
        <f t="shared" si="350"/>
        <v>1</v>
      </c>
      <c r="B1320" s="34">
        <f t="shared" si="351"/>
        <v>1900</v>
      </c>
    </row>
    <row r="1321" spans="1:2" x14ac:dyDescent="0.25">
      <c r="A1321" s="34">
        <f t="shared" si="350"/>
        <v>1</v>
      </c>
      <c r="B1321" s="34">
        <f t="shared" si="351"/>
        <v>1900</v>
      </c>
    </row>
    <row r="1322" spans="1:2" x14ac:dyDescent="0.25">
      <c r="A1322" s="34">
        <f t="shared" si="350"/>
        <v>1</v>
      </c>
      <c r="B1322" s="34">
        <f t="shared" si="351"/>
        <v>1900</v>
      </c>
    </row>
    <row r="1323" spans="1:2" x14ac:dyDescent="0.25">
      <c r="A1323" s="34">
        <f t="shared" si="350"/>
        <v>1</v>
      </c>
      <c r="B1323" s="34">
        <f t="shared" si="351"/>
        <v>1900</v>
      </c>
    </row>
    <row r="1324" spans="1:2" x14ac:dyDescent="0.25">
      <c r="A1324" s="34">
        <f t="shared" si="350"/>
        <v>1</v>
      </c>
      <c r="B1324" s="34">
        <f t="shared" si="351"/>
        <v>1900</v>
      </c>
    </row>
    <row r="1325" spans="1:2" x14ac:dyDescent="0.25">
      <c r="A1325" s="34">
        <f t="shared" si="350"/>
        <v>1</v>
      </c>
      <c r="B1325" s="34">
        <f t="shared" si="351"/>
        <v>1900</v>
      </c>
    </row>
    <row r="1326" spans="1:2" x14ac:dyDescent="0.25">
      <c r="A1326" s="34">
        <f t="shared" si="350"/>
        <v>1</v>
      </c>
      <c r="B1326" s="34">
        <f t="shared" si="351"/>
        <v>1900</v>
      </c>
    </row>
    <row r="1327" spans="1:2" x14ac:dyDescent="0.25">
      <c r="A1327" s="34">
        <f t="shared" si="350"/>
        <v>1</v>
      </c>
      <c r="B1327" s="34">
        <f t="shared" si="351"/>
        <v>1900</v>
      </c>
    </row>
    <row r="1328" spans="1:2" x14ac:dyDescent="0.25">
      <c r="A1328" s="34">
        <f t="shared" si="350"/>
        <v>1</v>
      </c>
      <c r="B1328" s="34">
        <f t="shared" si="351"/>
        <v>1900</v>
      </c>
    </row>
    <row r="1329" spans="1:2" x14ac:dyDescent="0.25">
      <c r="A1329" s="34">
        <f t="shared" si="350"/>
        <v>1</v>
      </c>
      <c r="B1329" s="34">
        <f t="shared" si="351"/>
        <v>1900</v>
      </c>
    </row>
    <row r="1330" spans="1:2" x14ac:dyDescent="0.25">
      <c r="A1330" s="34">
        <f t="shared" si="350"/>
        <v>1</v>
      </c>
      <c r="B1330" s="34">
        <f t="shared" si="351"/>
        <v>1900</v>
      </c>
    </row>
    <row r="1331" spans="1:2" x14ac:dyDescent="0.25">
      <c r="A1331" s="34">
        <f t="shared" si="350"/>
        <v>1</v>
      </c>
      <c r="B1331" s="34">
        <f t="shared" si="351"/>
        <v>1900</v>
      </c>
    </row>
    <row r="1332" spans="1:2" x14ac:dyDescent="0.25">
      <c r="A1332" s="34">
        <f t="shared" si="350"/>
        <v>1</v>
      </c>
      <c r="B1332" s="34">
        <f t="shared" si="351"/>
        <v>1900</v>
      </c>
    </row>
    <row r="1333" spans="1:2" x14ac:dyDescent="0.25">
      <c r="A1333" s="34">
        <f t="shared" si="350"/>
        <v>1</v>
      </c>
      <c r="B1333" s="34">
        <f t="shared" si="351"/>
        <v>1900</v>
      </c>
    </row>
    <row r="1334" spans="1:2" x14ac:dyDescent="0.25">
      <c r="A1334" s="34">
        <f t="shared" si="350"/>
        <v>1</v>
      </c>
      <c r="B1334" s="34">
        <f t="shared" si="351"/>
        <v>1900</v>
      </c>
    </row>
    <row r="1335" spans="1:2" x14ac:dyDescent="0.25">
      <c r="A1335" s="34">
        <f t="shared" si="350"/>
        <v>1</v>
      </c>
      <c r="B1335" s="34">
        <f t="shared" si="351"/>
        <v>1900</v>
      </c>
    </row>
    <row r="1336" spans="1:2" x14ac:dyDescent="0.25">
      <c r="A1336" s="34">
        <f t="shared" si="350"/>
        <v>1</v>
      </c>
      <c r="B1336" s="34">
        <f t="shared" si="351"/>
        <v>1900</v>
      </c>
    </row>
    <row r="1337" spans="1:2" x14ac:dyDescent="0.25">
      <c r="A1337" s="34">
        <f t="shared" si="350"/>
        <v>1</v>
      </c>
      <c r="B1337" s="34">
        <f t="shared" si="351"/>
        <v>1900</v>
      </c>
    </row>
    <row r="1338" spans="1:2" x14ac:dyDescent="0.25">
      <c r="A1338" s="34">
        <f t="shared" si="350"/>
        <v>1</v>
      </c>
      <c r="B1338" s="34">
        <f t="shared" si="351"/>
        <v>1900</v>
      </c>
    </row>
    <row r="1339" spans="1:2" x14ac:dyDescent="0.25">
      <c r="A1339" s="34">
        <f t="shared" si="350"/>
        <v>1</v>
      </c>
      <c r="B1339" s="34">
        <f t="shared" si="351"/>
        <v>1900</v>
      </c>
    </row>
    <row r="1340" spans="1:2" x14ac:dyDescent="0.25">
      <c r="A1340" s="34">
        <f t="shared" si="350"/>
        <v>1</v>
      </c>
      <c r="B1340" s="34">
        <f t="shared" si="351"/>
        <v>1900</v>
      </c>
    </row>
    <row r="1341" spans="1:2" x14ac:dyDescent="0.25">
      <c r="A1341" s="34">
        <f t="shared" si="350"/>
        <v>1</v>
      </c>
      <c r="B1341" s="34">
        <f t="shared" si="351"/>
        <v>1900</v>
      </c>
    </row>
    <row r="1342" spans="1:2" x14ac:dyDescent="0.25">
      <c r="A1342" s="34">
        <f t="shared" si="350"/>
        <v>1</v>
      </c>
      <c r="B1342" s="34">
        <f t="shared" si="351"/>
        <v>1900</v>
      </c>
    </row>
    <row r="1343" spans="1:2" x14ac:dyDescent="0.25">
      <c r="A1343" s="34">
        <f t="shared" si="350"/>
        <v>1</v>
      </c>
      <c r="B1343" s="34">
        <f t="shared" si="351"/>
        <v>1900</v>
      </c>
    </row>
    <row r="1344" spans="1:2" x14ac:dyDescent="0.25">
      <c r="A1344" s="34">
        <f t="shared" ref="A1344:A1395" si="352">MONTH(C1344)</f>
        <v>1</v>
      </c>
      <c r="B1344" s="34">
        <f t="shared" ref="B1344:B1395" si="353">YEAR(C1344)</f>
        <v>1900</v>
      </c>
    </row>
    <row r="1345" spans="1:2" x14ac:dyDescent="0.25">
      <c r="A1345" s="34">
        <f t="shared" si="352"/>
        <v>1</v>
      </c>
      <c r="B1345" s="34">
        <f t="shared" si="353"/>
        <v>1900</v>
      </c>
    </row>
    <row r="1346" spans="1:2" x14ac:dyDescent="0.25">
      <c r="A1346" s="34">
        <f t="shared" si="352"/>
        <v>1</v>
      </c>
      <c r="B1346" s="34">
        <f t="shared" si="353"/>
        <v>1900</v>
      </c>
    </row>
    <row r="1347" spans="1:2" x14ac:dyDescent="0.25">
      <c r="A1347" s="34">
        <f t="shared" si="352"/>
        <v>1</v>
      </c>
      <c r="B1347" s="34">
        <f t="shared" si="353"/>
        <v>1900</v>
      </c>
    </row>
    <row r="1348" spans="1:2" x14ac:dyDescent="0.25">
      <c r="A1348" s="34">
        <f t="shared" si="352"/>
        <v>1</v>
      </c>
      <c r="B1348" s="34">
        <f t="shared" si="353"/>
        <v>1900</v>
      </c>
    </row>
    <row r="1349" spans="1:2" x14ac:dyDescent="0.25">
      <c r="A1349" s="34">
        <f t="shared" si="352"/>
        <v>1</v>
      </c>
      <c r="B1349" s="34">
        <f t="shared" si="353"/>
        <v>1900</v>
      </c>
    </row>
    <row r="1350" spans="1:2" x14ac:dyDescent="0.25">
      <c r="A1350" s="34">
        <f t="shared" si="352"/>
        <v>1</v>
      </c>
      <c r="B1350" s="34">
        <f t="shared" si="353"/>
        <v>1900</v>
      </c>
    </row>
    <row r="1351" spans="1:2" x14ac:dyDescent="0.25">
      <c r="A1351" s="34">
        <f t="shared" si="352"/>
        <v>1</v>
      </c>
      <c r="B1351" s="34">
        <f t="shared" si="353"/>
        <v>1900</v>
      </c>
    </row>
    <row r="1352" spans="1:2" x14ac:dyDescent="0.25">
      <c r="A1352" s="34">
        <f t="shared" si="352"/>
        <v>1</v>
      </c>
      <c r="B1352" s="34">
        <f t="shared" si="353"/>
        <v>1900</v>
      </c>
    </row>
    <row r="1353" spans="1:2" x14ac:dyDescent="0.25">
      <c r="A1353" s="34">
        <f t="shared" si="352"/>
        <v>1</v>
      </c>
      <c r="B1353" s="34">
        <f t="shared" si="353"/>
        <v>1900</v>
      </c>
    </row>
    <row r="1354" spans="1:2" x14ac:dyDescent="0.25">
      <c r="A1354" s="34">
        <f t="shared" si="352"/>
        <v>1</v>
      </c>
      <c r="B1354" s="34">
        <f t="shared" si="353"/>
        <v>1900</v>
      </c>
    </row>
    <row r="1355" spans="1:2" x14ac:dyDescent="0.25">
      <c r="A1355" s="34">
        <f t="shared" si="352"/>
        <v>1</v>
      </c>
      <c r="B1355" s="34">
        <f t="shared" si="353"/>
        <v>1900</v>
      </c>
    </row>
    <row r="1356" spans="1:2" x14ac:dyDescent="0.25">
      <c r="A1356" s="34">
        <f t="shared" si="352"/>
        <v>1</v>
      </c>
      <c r="B1356" s="34">
        <f t="shared" si="353"/>
        <v>1900</v>
      </c>
    </row>
    <row r="1357" spans="1:2" x14ac:dyDescent="0.25">
      <c r="A1357" s="34">
        <f t="shared" si="352"/>
        <v>1</v>
      </c>
      <c r="B1357" s="34">
        <f t="shared" si="353"/>
        <v>1900</v>
      </c>
    </row>
    <row r="1358" spans="1:2" x14ac:dyDescent="0.25">
      <c r="A1358" s="34">
        <f t="shared" si="352"/>
        <v>1</v>
      </c>
      <c r="B1358" s="34">
        <f t="shared" si="353"/>
        <v>1900</v>
      </c>
    </row>
    <row r="1359" spans="1:2" x14ac:dyDescent="0.25">
      <c r="A1359" s="34">
        <f t="shared" si="352"/>
        <v>1</v>
      </c>
      <c r="B1359" s="34">
        <f t="shared" si="353"/>
        <v>1900</v>
      </c>
    </row>
    <row r="1360" spans="1:2" x14ac:dyDescent="0.25">
      <c r="A1360" s="34">
        <f t="shared" si="352"/>
        <v>1</v>
      </c>
      <c r="B1360" s="34">
        <f t="shared" si="353"/>
        <v>1900</v>
      </c>
    </row>
    <row r="1361" spans="1:2" x14ac:dyDescent="0.25">
      <c r="A1361" s="34">
        <f t="shared" si="352"/>
        <v>1</v>
      </c>
      <c r="B1361" s="34">
        <f t="shared" si="353"/>
        <v>1900</v>
      </c>
    </row>
    <row r="1362" spans="1:2" x14ac:dyDescent="0.25">
      <c r="A1362" s="34">
        <f t="shared" si="352"/>
        <v>1</v>
      </c>
      <c r="B1362" s="34">
        <f t="shared" si="353"/>
        <v>1900</v>
      </c>
    </row>
    <row r="1363" spans="1:2" x14ac:dyDescent="0.25">
      <c r="A1363" s="34">
        <f t="shared" si="352"/>
        <v>1</v>
      </c>
      <c r="B1363" s="34">
        <f t="shared" si="353"/>
        <v>1900</v>
      </c>
    </row>
    <row r="1364" spans="1:2" x14ac:dyDescent="0.25">
      <c r="A1364" s="34">
        <f t="shared" si="352"/>
        <v>1</v>
      </c>
      <c r="B1364" s="34">
        <f t="shared" si="353"/>
        <v>1900</v>
      </c>
    </row>
    <row r="1365" spans="1:2" x14ac:dyDescent="0.25">
      <c r="A1365" s="34">
        <f t="shared" si="352"/>
        <v>1</v>
      </c>
      <c r="B1365" s="34">
        <f t="shared" si="353"/>
        <v>1900</v>
      </c>
    </row>
    <row r="1366" spans="1:2" x14ac:dyDescent="0.25">
      <c r="A1366" s="34">
        <f t="shared" si="352"/>
        <v>1</v>
      </c>
      <c r="B1366" s="34">
        <f t="shared" si="353"/>
        <v>1900</v>
      </c>
    </row>
    <row r="1367" spans="1:2" x14ac:dyDescent="0.25">
      <c r="A1367" s="34">
        <f t="shared" si="352"/>
        <v>1</v>
      </c>
      <c r="B1367" s="34">
        <f t="shared" si="353"/>
        <v>1900</v>
      </c>
    </row>
    <row r="1368" spans="1:2" x14ac:dyDescent="0.25">
      <c r="A1368" s="34">
        <f t="shared" si="352"/>
        <v>1</v>
      </c>
      <c r="B1368" s="34">
        <f t="shared" si="353"/>
        <v>1900</v>
      </c>
    </row>
    <row r="1369" spans="1:2" x14ac:dyDescent="0.25">
      <c r="A1369" s="34">
        <f t="shared" si="352"/>
        <v>1</v>
      </c>
      <c r="B1369" s="34">
        <f t="shared" si="353"/>
        <v>1900</v>
      </c>
    </row>
    <row r="1370" spans="1:2" x14ac:dyDescent="0.25">
      <c r="A1370" s="34">
        <f t="shared" si="352"/>
        <v>1</v>
      </c>
      <c r="B1370" s="34">
        <f t="shared" si="353"/>
        <v>1900</v>
      </c>
    </row>
    <row r="1371" spans="1:2" x14ac:dyDescent="0.25">
      <c r="A1371" s="34">
        <f t="shared" si="352"/>
        <v>1</v>
      </c>
      <c r="B1371" s="34">
        <f t="shared" si="353"/>
        <v>1900</v>
      </c>
    </row>
    <row r="1372" spans="1:2" x14ac:dyDescent="0.25">
      <c r="A1372" s="34">
        <f t="shared" si="352"/>
        <v>1</v>
      </c>
      <c r="B1372" s="34">
        <f t="shared" si="353"/>
        <v>1900</v>
      </c>
    </row>
    <row r="1373" spans="1:2" x14ac:dyDescent="0.25">
      <c r="A1373" s="34">
        <f t="shared" si="352"/>
        <v>1</v>
      </c>
      <c r="B1373" s="34">
        <f t="shared" si="353"/>
        <v>1900</v>
      </c>
    </row>
    <row r="1374" spans="1:2" x14ac:dyDescent="0.25">
      <c r="A1374" s="34">
        <f t="shared" si="352"/>
        <v>1</v>
      </c>
      <c r="B1374" s="34">
        <f t="shared" si="353"/>
        <v>1900</v>
      </c>
    </row>
    <row r="1375" spans="1:2" x14ac:dyDescent="0.25">
      <c r="A1375" s="34">
        <f t="shared" si="352"/>
        <v>1</v>
      </c>
      <c r="B1375" s="34">
        <f t="shared" si="353"/>
        <v>1900</v>
      </c>
    </row>
    <row r="1376" spans="1:2" x14ac:dyDescent="0.25">
      <c r="A1376" s="34">
        <f t="shared" si="352"/>
        <v>1</v>
      </c>
      <c r="B1376" s="34">
        <f t="shared" si="353"/>
        <v>1900</v>
      </c>
    </row>
    <row r="1377" spans="1:2" x14ac:dyDescent="0.25">
      <c r="A1377" s="34">
        <f t="shared" si="352"/>
        <v>1</v>
      </c>
      <c r="B1377" s="34">
        <f t="shared" si="353"/>
        <v>1900</v>
      </c>
    </row>
    <row r="1378" spans="1:2" x14ac:dyDescent="0.25">
      <c r="A1378" s="34">
        <f t="shared" si="352"/>
        <v>1</v>
      </c>
      <c r="B1378" s="34">
        <f t="shared" si="353"/>
        <v>1900</v>
      </c>
    </row>
    <row r="1379" spans="1:2" x14ac:dyDescent="0.25">
      <c r="A1379" s="34">
        <f t="shared" si="352"/>
        <v>1</v>
      </c>
      <c r="B1379" s="34">
        <f t="shared" si="353"/>
        <v>1900</v>
      </c>
    </row>
    <row r="1380" spans="1:2" x14ac:dyDescent="0.25">
      <c r="A1380" s="34">
        <f t="shared" si="352"/>
        <v>1</v>
      </c>
      <c r="B1380" s="34">
        <f t="shared" si="353"/>
        <v>1900</v>
      </c>
    </row>
    <row r="1381" spans="1:2" x14ac:dyDescent="0.25">
      <c r="A1381" s="34">
        <f t="shared" si="352"/>
        <v>1</v>
      </c>
      <c r="B1381" s="34">
        <f t="shared" si="353"/>
        <v>1900</v>
      </c>
    </row>
    <row r="1382" spans="1:2" x14ac:dyDescent="0.25">
      <c r="A1382" s="34">
        <f t="shared" si="352"/>
        <v>1</v>
      </c>
      <c r="B1382" s="34">
        <f t="shared" si="353"/>
        <v>1900</v>
      </c>
    </row>
    <row r="1383" spans="1:2" x14ac:dyDescent="0.25">
      <c r="A1383" s="34">
        <f t="shared" si="352"/>
        <v>1</v>
      </c>
      <c r="B1383" s="34">
        <f t="shared" si="353"/>
        <v>1900</v>
      </c>
    </row>
    <row r="1384" spans="1:2" x14ac:dyDescent="0.25">
      <c r="A1384" s="34">
        <f t="shared" si="352"/>
        <v>1</v>
      </c>
      <c r="B1384" s="34">
        <f t="shared" si="353"/>
        <v>1900</v>
      </c>
    </row>
    <row r="1385" spans="1:2" x14ac:dyDescent="0.25">
      <c r="A1385" s="34">
        <f t="shared" si="352"/>
        <v>1</v>
      </c>
      <c r="B1385" s="34">
        <f t="shared" si="353"/>
        <v>1900</v>
      </c>
    </row>
    <row r="1386" spans="1:2" x14ac:dyDescent="0.25">
      <c r="A1386" s="34">
        <f t="shared" si="352"/>
        <v>1</v>
      </c>
      <c r="B1386" s="34">
        <f t="shared" si="353"/>
        <v>1900</v>
      </c>
    </row>
    <row r="1387" spans="1:2" x14ac:dyDescent="0.25">
      <c r="A1387" s="34">
        <f t="shared" si="352"/>
        <v>1</v>
      </c>
      <c r="B1387" s="34">
        <f t="shared" si="353"/>
        <v>1900</v>
      </c>
    </row>
    <row r="1388" spans="1:2" x14ac:dyDescent="0.25">
      <c r="A1388" s="34">
        <f t="shared" si="352"/>
        <v>1</v>
      </c>
      <c r="B1388" s="34">
        <f t="shared" si="353"/>
        <v>1900</v>
      </c>
    </row>
    <row r="1389" spans="1:2" x14ac:dyDescent="0.25">
      <c r="A1389" s="34">
        <f t="shared" si="352"/>
        <v>1</v>
      </c>
      <c r="B1389" s="34">
        <f t="shared" si="353"/>
        <v>1900</v>
      </c>
    </row>
    <row r="1390" spans="1:2" x14ac:dyDescent="0.25">
      <c r="A1390" s="34">
        <f t="shared" si="352"/>
        <v>1</v>
      </c>
      <c r="B1390" s="34">
        <f t="shared" si="353"/>
        <v>1900</v>
      </c>
    </row>
    <row r="1391" spans="1:2" x14ac:dyDescent="0.25">
      <c r="A1391" s="34">
        <f t="shared" si="352"/>
        <v>1</v>
      </c>
      <c r="B1391" s="34">
        <f t="shared" si="353"/>
        <v>1900</v>
      </c>
    </row>
    <row r="1392" spans="1:2" x14ac:dyDescent="0.25">
      <c r="A1392" s="34">
        <f t="shared" si="352"/>
        <v>1</v>
      </c>
      <c r="B1392" s="34">
        <f t="shared" si="353"/>
        <v>1900</v>
      </c>
    </row>
    <row r="1393" spans="1:2" x14ac:dyDescent="0.25">
      <c r="A1393" s="34">
        <f t="shared" si="352"/>
        <v>1</v>
      </c>
      <c r="B1393" s="34">
        <f t="shared" si="353"/>
        <v>1900</v>
      </c>
    </row>
    <row r="1394" spans="1:2" x14ac:dyDescent="0.25">
      <c r="A1394" s="34">
        <f t="shared" si="352"/>
        <v>1</v>
      </c>
      <c r="B1394" s="34">
        <f t="shared" si="353"/>
        <v>1900</v>
      </c>
    </row>
    <row r="1395" spans="1:2" x14ac:dyDescent="0.25">
      <c r="A1395" s="34">
        <f t="shared" si="352"/>
        <v>1</v>
      </c>
      <c r="B1395" s="34">
        <f t="shared" si="353"/>
        <v>1900</v>
      </c>
    </row>
  </sheetData>
  <sortState xmlns:xlrd2="http://schemas.microsoft.com/office/spreadsheetml/2017/richdata2" ref="FW93:FW269">
    <sortCondition ref="FW93:FW269"/>
  </sortState>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0" activePane="bottomLeft" state="frozen"/>
      <selection pane="bottomLeft" activeCell="A43" sqref="A43"/>
    </sheetView>
  </sheetViews>
  <sheetFormatPr defaultColWidth="12.5703125" defaultRowHeight="15" x14ac:dyDescent="0.25"/>
  <cols>
    <col min="1" max="1" width="19.140625" style="4" customWidth="1"/>
    <col min="2" max="3" width="18.42578125" bestFit="1" customWidth="1"/>
    <col min="4" max="4" width="18.42578125" style="5" customWidth="1"/>
    <col min="5" max="5" width="17.140625" customWidth="1"/>
    <col min="6" max="6" width="17.85546875" customWidth="1"/>
    <col min="7" max="7" width="15.42578125" style="5" customWidth="1"/>
    <col min="8" max="8" width="16.5703125" customWidth="1"/>
    <col min="9" max="9" width="18.425781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42578125" style="5" customWidth="1"/>
    <col min="23" max="23" width="15.42578125" customWidth="1"/>
    <col min="24" max="24" width="16.5703125" customWidth="1"/>
    <col min="25" max="25" width="16.42578125" style="5" customWidth="1"/>
    <col min="28" max="28" width="16.42578125" style="5" customWidth="1"/>
    <col min="31" max="31" width="18.5703125" style="5" customWidth="1"/>
    <col min="32" max="32" width="16.5703125" customWidth="1"/>
    <col min="33" max="33" width="16.42578125" customWidth="1"/>
    <col min="34" max="34" width="15.5703125" style="5" customWidth="1"/>
    <col min="35" max="35" width="16.570312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2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2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2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2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2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2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2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2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2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2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2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2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2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2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2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2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2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2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2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2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2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2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2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2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2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2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2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2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2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2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25">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25">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25">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25">
      <c r="A39" s="9">
        <f t="shared" si="1"/>
        <v>45912</v>
      </c>
      <c r="B39" s="6">
        <f>VLOOKUP($A39,'WEEKLY DATA'!$C$9:$G$699,4)</f>
        <v>340</v>
      </c>
      <c r="C39" s="6">
        <v>350</v>
      </c>
      <c r="D39" s="28">
        <v>343</v>
      </c>
      <c r="E39" s="6">
        <f>VLOOKUP($A39,'WEEKLY DATA'!$C$9:$GA$699,8)</f>
        <v>450</v>
      </c>
      <c r="F39" s="7">
        <v>330</v>
      </c>
      <c r="G39" s="28">
        <v>295</v>
      </c>
      <c r="H39" s="6">
        <f>VLOOKUP($A39,'WEEKLY DATA'!$C$9:$GA$699,24)</f>
        <v>350</v>
      </c>
      <c r="I39" s="6">
        <v>335</v>
      </c>
      <c r="J39" s="28">
        <v>313</v>
      </c>
      <c r="K39" s="6">
        <f>VLOOKUP($A39,'WEEKLY DATA'!$C$9:$GA$699,40)</f>
        <v>480</v>
      </c>
      <c r="L39" s="6">
        <v>365</v>
      </c>
      <c r="M39" s="28">
        <v>279</v>
      </c>
      <c r="N39" s="6">
        <f>VLOOKUP($A39,'WEEKLY DATA'!$C$9:$GA$699,56)</f>
        <v>580</v>
      </c>
      <c r="O39" s="6">
        <v>430</v>
      </c>
      <c r="P39" s="28">
        <v>341.5</v>
      </c>
      <c r="Q39" s="6">
        <f>VLOOKUP($A39,'WEEKLY DATA'!$C$9:$GA$699,72)</f>
        <v>460</v>
      </c>
      <c r="R39" s="7">
        <v>357.5</v>
      </c>
      <c r="S39" s="28">
        <v>252.5</v>
      </c>
      <c r="T39" s="6">
        <f>VLOOKUP($A39,'WEEKLY DATA'!$C$9:$GA$699,100)</f>
        <v>450</v>
      </c>
      <c r="U39" s="7">
        <v>290</v>
      </c>
      <c r="V39" s="28">
        <v>292</v>
      </c>
      <c r="W39" s="6">
        <f>VLOOKUP($A39,'WEEKLY DATA'!$C$9:$GA$699,104)</f>
        <v>490</v>
      </c>
      <c r="X39" s="7">
        <v>385</v>
      </c>
      <c r="Y39" s="28">
        <v>261</v>
      </c>
      <c r="Z39" s="6">
        <f>VLOOKUP($A39,'WEEKLY DATA'!$C$9:$GA$699,120)</f>
        <v>525</v>
      </c>
      <c r="AA39" s="7">
        <v>390</v>
      </c>
      <c r="AB39" s="28">
        <v>280.5</v>
      </c>
      <c r="AC39" s="6">
        <f>VLOOKUP($A39,'WEEKLY DATA'!$C$9:$GA$699,136)</f>
        <v>480</v>
      </c>
      <c r="AD39" s="7">
        <v>367.5</v>
      </c>
      <c r="AE39" s="28">
        <v>264.5</v>
      </c>
      <c r="AF39" s="6">
        <f>VLOOKUP($A39,'WEEKLY DATA'!$C$9:$GA$699,152)</f>
        <v>270</v>
      </c>
      <c r="AG39" s="7">
        <v>360</v>
      </c>
      <c r="AH39" s="28">
        <v>308.5</v>
      </c>
      <c r="AI39" s="6">
        <f>VLOOKUP($A39,'WEEKLY DATA'!$C$9:$GA$699,168)</f>
        <v>370</v>
      </c>
      <c r="AJ39" s="7">
        <v>380</v>
      </c>
      <c r="AK39" s="29">
        <v>281</v>
      </c>
      <c r="AM39" s="12">
        <f t="shared" si="0"/>
        <v>9</v>
      </c>
    </row>
    <row r="40" spans="1:39" x14ac:dyDescent="0.25">
      <c r="A40" s="9">
        <f t="shared" si="1"/>
        <v>45919</v>
      </c>
      <c r="B40" s="6">
        <f>VLOOKUP($A40,'WEEKLY DATA'!$C$9:$G$699,4)</f>
        <v>340</v>
      </c>
      <c r="C40" s="6">
        <v>350</v>
      </c>
      <c r="D40" s="28">
        <v>343</v>
      </c>
      <c r="E40" s="6">
        <f>VLOOKUP($A40,'WEEKLY DATA'!$C$9:$GA$699,8)</f>
        <v>350</v>
      </c>
      <c r="F40" s="1">
        <v>350</v>
      </c>
      <c r="G40" s="28">
        <v>299</v>
      </c>
      <c r="H40" s="6">
        <f>VLOOKUP($A40,'WEEKLY DATA'!$C$9:$GA$699,24)</f>
        <v>350</v>
      </c>
      <c r="I40" s="6">
        <v>325</v>
      </c>
      <c r="J40" s="28">
        <v>310.5</v>
      </c>
      <c r="K40" s="6">
        <f>VLOOKUP($A40,'WEEKLY DATA'!$C$9:$GA$699,40)</f>
        <v>430</v>
      </c>
      <c r="L40" s="6">
        <v>365</v>
      </c>
      <c r="M40" s="28">
        <v>279</v>
      </c>
      <c r="N40" s="6">
        <f>VLOOKUP($A40,'WEEKLY DATA'!$C$9:$GA$699,56)</f>
        <v>530</v>
      </c>
      <c r="O40" s="6">
        <v>430</v>
      </c>
      <c r="P40" s="28">
        <v>341.5</v>
      </c>
      <c r="Q40" s="6">
        <f>VLOOKUP($A40,'WEEKLY DATA'!$C$9:$GA$699,72)</f>
        <v>470</v>
      </c>
      <c r="R40" s="6">
        <v>357.5</v>
      </c>
      <c r="S40" s="28">
        <v>252.5</v>
      </c>
      <c r="T40" s="6">
        <f>VLOOKUP($A40,'WEEKLY DATA'!$C$9:$GA$699,100)</f>
        <v>400</v>
      </c>
      <c r="U40" s="1">
        <v>290</v>
      </c>
      <c r="V40" s="28">
        <v>291</v>
      </c>
      <c r="W40" s="6">
        <f>VLOOKUP($A40,'WEEKLY DATA'!$C$9:$GA$699,104)</f>
        <v>500</v>
      </c>
      <c r="X40" s="1">
        <v>385</v>
      </c>
      <c r="Y40" s="28">
        <v>260.5</v>
      </c>
      <c r="Z40" s="6">
        <f>VLOOKUP($A40,'WEEKLY DATA'!$C$9:$GA$699,120)</f>
        <v>475</v>
      </c>
      <c r="AA40" s="1">
        <v>390</v>
      </c>
      <c r="AB40" s="28">
        <v>280</v>
      </c>
      <c r="AC40" s="6">
        <f>VLOOKUP($A40,'WEEKLY DATA'!$C$9:$GA$699,136)</f>
        <v>480</v>
      </c>
      <c r="AD40" s="1">
        <v>367.5</v>
      </c>
      <c r="AE40" s="28">
        <v>264.5</v>
      </c>
      <c r="AF40" s="6">
        <f>VLOOKUP($A40,'WEEKLY DATA'!$C$9:$GA$699,152)</f>
        <v>270</v>
      </c>
      <c r="AG40" s="1">
        <v>360</v>
      </c>
      <c r="AH40" s="28">
        <v>308.5</v>
      </c>
      <c r="AI40" s="6">
        <f>VLOOKUP($A40,'WEEKLY DATA'!$C$9:$GA$699,168)</f>
        <v>370</v>
      </c>
      <c r="AJ40" s="1">
        <v>395</v>
      </c>
      <c r="AK40" s="29">
        <v>284</v>
      </c>
      <c r="AM40" s="12">
        <f t="shared" si="0"/>
        <v>9</v>
      </c>
    </row>
    <row r="41" spans="1:39" x14ac:dyDescent="0.25">
      <c r="A41" s="9">
        <f t="shared" si="1"/>
        <v>45926</v>
      </c>
      <c r="B41" s="6">
        <f>VLOOKUP($A41,'WEEKLY DATA'!$C$9:$G$699,4)</f>
        <v>340</v>
      </c>
      <c r="C41" s="6">
        <v>350</v>
      </c>
      <c r="D41" s="28">
        <v>343</v>
      </c>
      <c r="E41" s="6">
        <f>VLOOKUP($A41,'WEEKLY DATA'!$C$9:$GA$699,8)</f>
        <v>350</v>
      </c>
      <c r="F41" s="7">
        <v>350</v>
      </c>
      <c r="G41" s="28">
        <v>297</v>
      </c>
      <c r="H41" s="6">
        <f>VLOOKUP($A41,'WEEKLY DATA'!$C$9:$GA$699,24)</f>
        <v>350</v>
      </c>
      <c r="I41" s="6">
        <v>325</v>
      </c>
      <c r="J41" s="28">
        <v>310.5</v>
      </c>
      <c r="K41" s="6">
        <f>VLOOKUP($A41,'WEEKLY DATA'!$C$9:$GA$699,40)</f>
        <v>425</v>
      </c>
      <c r="L41" s="6">
        <v>356.25</v>
      </c>
      <c r="M41" s="28">
        <v>276.75</v>
      </c>
      <c r="N41" s="6">
        <f>VLOOKUP($A41,'WEEKLY DATA'!$C$9:$GA$699,56)</f>
        <v>525</v>
      </c>
      <c r="O41" s="6">
        <v>425</v>
      </c>
      <c r="P41" s="28">
        <v>340.5</v>
      </c>
      <c r="Q41" s="6">
        <f>VLOOKUP($A41,'WEEKLY DATA'!$C$9:$GA$699,72)</f>
        <v>450</v>
      </c>
      <c r="R41" s="7">
        <v>350</v>
      </c>
      <c r="S41" s="28">
        <v>249.5</v>
      </c>
      <c r="T41" s="6">
        <f>VLOOKUP($A41,'WEEKLY DATA'!$C$9:$GA$699,100)</f>
        <v>400</v>
      </c>
      <c r="U41" s="7">
        <v>285</v>
      </c>
      <c r="V41" s="28">
        <v>284.5</v>
      </c>
      <c r="W41" s="6">
        <f>VLOOKUP($A41,'WEEKLY DATA'!$C$9:$GA$699,104)</f>
        <v>480</v>
      </c>
      <c r="X41" s="7">
        <v>375</v>
      </c>
      <c r="Y41" s="28">
        <v>257.5</v>
      </c>
      <c r="Z41" s="6">
        <f>VLOOKUP($A41,'WEEKLY DATA'!$C$9:$GA$699,120)</f>
        <v>475</v>
      </c>
      <c r="AA41" s="7">
        <v>380</v>
      </c>
      <c r="AB41" s="28">
        <v>275</v>
      </c>
      <c r="AC41" s="6">
        <f>VLOOKUP($A41,'WEEKLY DATA'!$C$9:$GA$699,136)</f>
        <v>415</v>
      </c>
      <c r="AD41" s="7">
        <v>363.75</v>
      </c>
      <c r="AE41" s="28">
        <v>261.25</v>
      </c>
      <c r="AF41" s="6">
        <f>VLOOKUP($A41,'WEEKLY DATA'!$C$9:$GA$699,152)</f>
        <v>270</v>
      </c>
      <c r="AG41" s="7">
        <v>360</v>
      </c>
      <c r="AH41" s="28">
        <v>308.5</v>
      </c>
      <c r="AI41" s="6">
        <f>VLOOKUP($A41,'WEEKLY DATA'!$C$9:$GA$699,168)</f>
        <v>310</v>
      </c>
      <c r="AJ41" s="7">
        <v>395</v>
      </c>
      <c r="AK41" s="29">
        <v>284</v>
      </c>
      <c r="AM41" s="12">
        <f t="shared" si="0"/>
        <v>9</v>
      </c>
    </row>
    <row r="42" spans="1:39" x14ac:dyDescent="0.25">
      <c r="A42" s="9">
        <f t="shared" si="1"/>
        <v>45933</v>
      </c>
      <c r="B42" s="6">
        <f>VLOOKUP($A42,'WEEKLY DATA'!$C$9:$G$699,4)</f>
        <v>340</v>
      </c>
      <c r="C42" s="6">
        <v>350</v>
      </c>
      <c r="D42" s="28">
        <v>343</v>
      </c>
      <c r="E42" s="6">
        <f>VLOOKUP($A42,'WEEKLY DATA'!$C$9:$GA$699,8)</f>
        <v>350</v>
      </c>
      <c r="F42" s="7">
        <v>350</v>
      </c>
      <c r="G42" s="28">
        <v>294.5</v>
      </c>
      <c r="H42" s="6">
        <f>VLOOKUP($A42,'WEEKLY DATA'!$C$9:$GA$699,24)</f>
        <v>350</v>
      </c>
      <c r="I42" s="6">
        <v>325</v>
      </c>
      <c r="J42" s="28">
        <v>310.5</v>
      </c>
      <c r="K42" s="6">
        <f>VLOOKUP($A42,'WEEKLY DATA'!$C$9:$GA$699,40)</f>
        <v>420</v>
      </c>
      <c r="L42" s="6">
        <v>347.5</v>
      </c>
      <c r="M42" s="28">
        <v>274.5</v>
      </c>
      <c r="N42" s="6">
        <f>VLOOKUP($A42,'WEEKLY DATA'!$C$9:$GA$699,56)</f>
        <v>520</v>
      </c>
      <c r="O42" s="6">
        <v>420</v>
      </c>
      <c r="P42" s="28">
        <v>339.5</v>
      </c>
      <c r="Q42" s="6">
        <f>VLOOKUP($A42,'WEEKLY DATA'!$C$9:$GA$699,72)</f>
        <v>430</v>
      </c>
      <c r="R42" s="7">
        <v>342.5</v>
      </c>
      <c r="S42" s="28">
        <v>246.5</v>
      </c>
      <c r="T42" s="6">
        <f>VLOOKUP($A42,'WEEKLY DATA'!$C$9:$GA$699,100)</f>
        <v>400</v>
      </c>
      <c r="U42" s="7">
        <v>280</v>
      </c>
      <c r="V42" s="28">
        <v>278.5</v>
      </c>
      <c r="W42" s="6">
        <f>VLOOKUP($A42,'WEEKLY DATA'!$C$9:$GA$699,104)</f>
        <v>460</v>
      </c>
      <c r="X42" s="7">
        <v>365</v>
      </c>
      <c r="Y42" s="28">
        <v>254.5</v>
      </c>
      <c r="Z42" s="6">
        <f>VLOOKUP($A42,'WEEKLY DATA'!$C$9:$GA$699,120)</f>
        <v>475</v>
      </c>
      <c r="AA42" s="7">
        <v>370</v>
      </c>
      <c r="AB42" s="28">
        <v>270.5</v>
      </c>
      <c r="AC42" s="6">
        <f>VLOOKUP($A42,'WEEKLY DATA'!$C$9:$GA$699,136)</f>
        <v>350</v>
      </c>
      <c r="AD42" s="7">
        <v>360</v>
      </c>
      <c r="AE42" s="28">
        <v>258</v>
      </c>
      <c r="AF42" s="6">
        <f>VLOOKUP($A42,'WEEKLY DATA'!$C$9:$GA$699,152)</f>
        <v>270</v>
      </c>
      <c r="AG42" s="7">
        <v>360</v>
      </c>
      <c r="AH42" s="28">
        <v>308.5</v>
      </c>
      <c r="AI42" s="6">
        <f>VLOOKUP($A42,'WEEKLY DATA'!$C$9:$GA$699,168)</f>
        <v>250</v>
      </c>
      <c r="AJ42" s="7">
        <v>395</v>
      </c>
      <c r="AK42" s="29">
        <v>284</v>
      </c>
      <c r="AM42" s="12">
        <f t="shared" si="0"/>
        <v>10</v>
      </c>
    </row>
    <row r="43" spans="1:39" x14ac:dyDescent="0.25">
      <c r="A43" s="9">
        <f t="shared" si="1"/>
        <v>45940</v>
      </c>
      <c r="B43" s="6">
        <f>VLOOKUP($A43,'WEEKLY DATA'!$C$9:$G$699,4)</f>
        <v>340</v>
      </c>
      <c r="C43" s="6">
        <v>350</v>
      </c>
      <c r="D43" s="28">
        <v>338</v>
      </c>
      <c r="E43" s="6">
        <f>VLOOKUP($A43,'WEEKLY DATA'!$C$9:$GA$699,8)</f>
        <v>340</v>
      </c>
      <c r="F43" s="7">
        <v>350</v>
      </c>
      <c r="G43" s="28">
        <v>293.5</v>
      </c>
      <c r="H43" s="6">
        <f>VLOOKUP($A43,'WEEKLY DATA'!$C$9:$GA$699,24)</f>
        <v>340</v>
      </c>
      <c r="I43" s="6">
        <v>325</v>
      </c>
      <c r="J43" s="28">
        <v>301.5</v>
      </c>
      <c r="K43" s="6">
        <f>VLOOKUP($A43,'WEEKLY DATA'!$C$9:$GA$699,40)</f>
        <v>410</v>
      </c>
      <c r="L43" s="6">
        <v>347.5</v>
      </c>
      <c r="M43" s="28">
        <v>272.5</v>
      </c>
      <c r="N43" s="6">
        <f>VLOOKUP($A43,'WEEKLY DATA'!$C$9:$GA$699,56)</f>
        <v>510</v>
      </c>
      <c r="O43" s="6">
        <v>420</v>
      </c>
      <c r="P43" s="28">
        <v>338.5</v>
      </c>
      <c r="Q43" s="6">
        <f>VLOOKUP($A43,'WEEKLY DATA'!$C$9:$GA$699,72)</f>
        <v>420</v>
      </c>
      <c r="R43" s="7">
        <v>335</v>
      </c>
      <c r="S43" s="28">
        <v>245</v>
      </c>
      <c r="T43" s="6">
        <f>VLOOKUP($A43,'WEEKLY DATA'!$C$9:$GA$699,100)</f>
        <v>390</v>
      </c>
      <c r="U43" s="1">
        <v>280</v>
      </c>
      <c r="V43" s="28">
        <v>277.5</v>
      </c>
      <c r="W43" s="6">
        <f>VLOOKUP($A43,'WEEKLY DATA'!$C$9:$GA$699,104)</f>
        <v>450</v>
      </c>
      <c r="X43" s="1">
        <v>360</v>
      </c>
      <c r="Y43" s="28">
        <v>252.5</v>
      </c>
      <c r="Z43" s="6">
        <f>VLOOKUP($A43,'WEEKLY DATA'!$C$9:$GA$699,120)</f>
        <v>465</v>
      </c>
      <c r="AA43" s="1">
        <v>370</v>
      </c>
      <c r="AB43" s="28">
        <v>270.5</v>
      </c>
      <c r="AC43" s="6">
        <f>VLOOKUP($A43,'WEEKLY DATA'!$C$9:$GA$699,136)</f>
        <v>340</v>
      </c>
      <c r="AD43" s="1">
        <v>360</v>
      </c>
      <c r="AE43" s="28">
        <v>256</v>
      </c>
      <c r="AF43" s="6">
        <f>VLOOKUP($A43,'WEEKLY DATA'!$C$9:$GA$699,152)</f>
        <v>260</v>
      </c>
      <c r="AG43" s="1">
        <v>360</v>
      </c>
      <c r="AH43" s="28">
        <v>307.5</v>
      </c>
      <c r="AI43" s="6">
        <f>VLOOKUP($A43,'WEEKLY DATA'!$C$9:$GA$699,168)</f>
        <v>250</v>
      </c>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Q13" sqref="Q13"/>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topLeftCell="D1" zoomScaleNormal="100" workbookViewId="0">
      <selection activeCell="M30" sqref="M30"/>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73" t="s">
        <v>83</v>
      </c>
      <c r="B21" s="273"/>
      <c r="C21" s="273"/>
      <c r="D21" s="273"/>
      <c r="E21" s="273"/>
      <c r="F21" s="273"/>
      <c r="G21" s="273"/>
      <c r="H21" s="273"/>
      <c r="I21" s="273"/>
      <c r="J21" s="273"/>
      <c r="K21" s="273"/>
      <c r="L21" s="273"/>
      <c r="M21" s="273"/>
      <c r="N21" s="273"/>
      <c r="O21" s="273"/>
      <c r="P21" s="273"/>
    </row>
    <row r="22" spans="1:16" x14ac:dyDescent="0.25">
      <c r="A22" s="273"/>
      <c r="B22" s="273"/>
      <c r="C22" s="273"/>
      <c r="D22" s="273"/>
      <c r="E22" s="273"/>
      <c r="F22" s="273"/>
      <c r="G22" s="273"/>
      <c r="H22" s="273"/>
      <c r="I22" s="273"/>
      <c r="J22" s="273"/>
      <c r="K22" s="273"/>
      <c r="L22" s="273"/>
      <c r="M22" s="273"/>
      <c r="N22" s="273"/>
      <c r="O22" s="273"/>
      <c r="P22" s="273"/>
    </row>
    <row r="23" spans="1:16" x14ac:dyDescent="0.25">
      <c r="A23" s="273"/>
      <c r="B23" s="273"/>
      <c r="C23" s="273"/>
      <c r="D23" s="273"/>
      <c r="E23" s="273"/>
      <c r="F23" s="273"/>
      <c r="G23" s="273"/>
      <c r="H23" s="273"/>
      <c r="I23" s="273"/>
      <c r="J23" s="273"/>
      <c r="K23" s="273"/>
      <c r="L23" s="273"/>
      <c r="M23" s="273"/>
      <c r="N23" s="273"/>
      <c r="O23" s="273"/>
      <c r="P23" s="273"/>
    </row>
    <row r="24" spans="1:16" x14ac:dyDescent="0.25">
      <c r="A24" s="273"/>
      <c r="B24" s="273"/>
      <c r="C24" s="273"/>
      <c r="D24" s="273"/>
      <c r="E24" s="273"/>
      <c r="F24" s="273"/>
      <c r="G24" s="273"/>
      <c r="H24" s="273"/>
      <c r="I24" s="273"/>
      <c r="J24" s="273"/>
      <c r="K24" s="273"/>
      <c r="L24" s="273"/>
      <c r="M24" s="273"/>
      <c r="N24" s="273"/>
      <c r="O24" s="273"/>
      <c r="P24" s="273"/>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1B2FEA3D-2026-4185-ABD7-B128108E6A41}">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2025-10-09T07:54:27Z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